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xs\Documents\BAHG\TWP 25_27\TWP Drafts\"/>
    </mc:Choice>
  </mc:AlternateContent>
  <bookViews>
    <workbookView xWindow="0" yWindow="0" windowWidth="19200" windowHeight="7550"/>
  </bookViews>
  <sheets>
    <sheet name="Budget Comparisons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2" l="1"/>
  <c r="E8" i="2"/>
  <c r="E13" i="2"/>
  <c r="E19" i="2"/>
  <c r="E25" i="2"/>
  <c r="E30" i="2"/>
  <c r="E35" i="2"/>
  <c r="E45" i="2"/>
  <c r="E49" i="2"/>
  <c r="E54" i="2"/>
  <c r="E58" i="2"/>
  <c r="E62" i="2"/>
  <c r="E66" i="2"/>
  <c r="E70" i="2"/>
  <c r="B70" i="2" l="1"/>
  <c r="D70" i="2"/>
  <c r="G70" i="2"/>
  <c r="F70" i="2"/>
  <c r="C70" i="2"/>
  <c r="B54" i="2"/>
  <c r="D54" i="2"/>
  <c r="G54" i="2"/>
  <c r="F54" i="2"/>
  <c r="C54" i="2"/>
  <c r="B66" i="2"/>
  <c r="D66" i="2"/>
  <c r="G66" i="2"/>
  <c r="F66" i="2"/>
  <c r="B62" i="2"/>
  <c r="D62" i="2"/>
  <c r="G62" i="2"/>
  <c r="F62" i="2"/>
  <c r="B58" i="2"/>
  <c r="D58" i="2"/>
  <c r="G58" i="2"/>
  <c r="F58" i="2"/>
  <c r="B49" i="2"/>
  <c r="D49" i="2"/>
  <c r="G49" i="2"/>
  <c r="F49" i="2"/>
  <c r="B45" i="2"/>
  <c r="D45" i="2"/>
  <c r="G45" i="2"/>
  <c r="F45" i="2"/>
  <c r="B35" i="2"/>
  <c r="D35" i="2"/>
  <c r="G35" i="2"/>
  <c r="F35" i="2"/>
  <c r="B30" i="2"/>
  <c r="D30" i="2"/>
  <c r="G30" i="2"/>
  <c r="F30" i="2"/>
  <c r="B25" i="2"/>
  <c r="D25" i="2"/>
  <c r="G25" i="2"/>
  <c r="F25" i="2"/>
  <c r="B19" i="2"/>
  <c r="D19" i="2"/>
  <c r="G19" i="2"/>
  <c r="F19" i="2"/>
  <c r="B13" i="2"/>
  <c r="D13" i="2"/>
  <c r="G13" i="2"/>
  <c r="F13" i="2"/>
  <c r="B8" i="2"/>
  <c r="D8" i="2"/>
  <c r="G8" i="2"/>
  <c r="F8" i="2"/>
  <c r="B4" i="2"/>
  <c r="D4" i="2"/>
  <c r="G4" i="2"/>
  <c r="F4" i="2"/>
  <c r="C30" i="2"/>
  <c r="C66" i="2" l="1"/>
  <c r="C62" i="2"/>
  <c r="C58" i="2"/>
  <c r="C49" i="2"/>
  <c r="C45" i="2"/>
  <c r="C35" i="2"/>
  <c r="C25" i="2"/>
  <c r="C19" i="2"/>
  <c r="C13" i="2"/>
  <c r="C8" i="2"/>
  <c r="C4" i="2"/>
</calcChain>
</file>

<file path=xl/sharedStrings.xml><?xml version="1.0" encoding="utf-8"?>
<sst xmlns="http://schemas.openxmlformats.org/spreadsheetml/2006/main" count="101" uniqueCount="101">
  <si>
    <t>TWP TITLE</t>
  </si>
  <si>
    <t>GCMRC</t>
  </si>
  <si>
    <t>A. Streamflow, WQ, Sediment Transport</t>
  </si>
  <si>
    <t>A.1 Stream gaging and hydrologic analyses</t>
  </si>
  <si>
    <t xml:space="preserve">B.  Sandbar &amp; Sediment Storage </t>
  </si>
  <si>
    <t>B.1 Sandbar and campsite monitoring using topographic surveys/ remote cameras</t>
  </si>
  <si>
    <t>B.2 Bathymetric and topographic mapping to monitor long-term trends in sediment storage</t>
  </si>
  <si>
    <t>B.3 Control network and survey support</t>
  </si>
  <si>
    <t>C.  Riparian Vegetation</t>
  </si>
  <si>
    <t>C.1 Ground-based riparian vegetation monitoring</t>
  </si>
  <si>
    <t>C.2 Determining hydrological tolerances and management tools for plant species of interest</t>
  </si>
  <si>
    <t>C.3 Predictive models and synthesis</t>
  </si>
  <si>
    <t>D.  Effects of Ops and Veg Mngmnt for Arch Sites</t>
  </si>
  <si>
    <t>D.1 Dam operations, vegetation management, archeological sites</t>
  </si>
  <si>
    <t>D.2 Monitoring landscape-scale ecosystem change with repeat photography</t>
  </si>
  <si>
    <t>E.  Controls on Ecosystem Productivity: Nutrients, Flow and Temperature</t>
  </si>
  <si>
    <t>E.1 Phosphorus budgeting in the Colorado River</t>
  </si>
  <si>
    <t>E.2 Rates and composition of primary producers in the Colorado River</t>
  </si>
  <si>
    <t>F.  Aquatic Invertebrate Ecology</t>
  </si>
  <si>
    <t>F.2 Aquatic invertebrate monitoring in Glen Canyon</t>
  </si>
  <si>
    <t>F.3 Aquatic invertebrate monitoring in Grand Canyon</t>
  </si>
  <si>
    <t>G. HBC Population Dynamics</t>
  </si>
  <si>
    <t>G.1 HBC population modeling</t>
  </si>
  <si>
    <t>G.2 Annual spring/fall HBC abundance estimates in the lower 13.6 km of the LCR</t>
  </si>
  <si>
    <t>G.3 Juvenile HBC monitoring near the LCR confluence (JCM-East)</t>
  </si>
  <si>
    <t>G.4 Remote PIT tag array monitoring in the LCR</t>
  </si>
  <si>
    <t>G.5 Monitoring HBC aggregation relative abundance / distribution</t>
  </si>
  <si>
    <t>G.7 Chute Falls translocations</t>
  </si>
  <si>
    <t>H.  Salmonid Research and Monitoring</t>
  </si>
  <si>
    <t>H.1 Rainbow trout monitoring in Glen Canyon</t>
  </si>
  <si>
    <t>I.  Warm-Water Native and Non-Native Fish Monitoring and Research</t>
  </si>
  <si>
    <t xml:space="preserve">I.1 System-wide native fish and invasive aquatic species monitoring </t>
  </si>
  <si>
    <t>J.  Socioeconomic Research</t>
  </si>
  <si>
    <t>K.  Geospatial Science, Data Management, and Technology</t>
  </si>
  <si>
    <t>K.1 Enterprise GIS, Geospatial analysis, and processing</t>
  </si>
  <si>
    <t>K.2 Data management and database administration</t>
  </si>
  <si>
    <t>L.  Overflight Remote Sensing in Support of GCDAMP and LTEMP</t>
  </si>
  <si>
    <t>M.  Leadership, Management, and Support</t>
  </si>
  <si>
    <t>M.1 Leadership, Management, and Support</t>
  </si>
  <si>
    <t>M.2 Logistics staff</t>
  </si>
  <si>
    <t>M.3 IT</t>
  </si>
  <si>
    <t>B.4 Streamflow, sediment, and sandbar modeling</t>
  </si>
  <si>
    <t>C.5 Vegetation management decision support</t>
  </si>
  <si>
    <t>A.3 Sediment transport and budgeting</t>
  </si>
  <si>
    <t>A.2 Continuous water-quality parameters</t>
  </si>
  <si>
    <t>C.4 Biogeomorphic Linkages between streamflow, sediment transport, and vegetation composition</t>
  </si>
  <si>
    <t>D.3 Evalutating effects of LTEMP non-flow actions and other experimental vegetation management on archaelogical sites</t>
  </si>
  <si>
    <t>D.4 Pilot study to evaluate potential to extract cultural and ecological information from Colorado River deposits using eDNA and pollen</t>
  </si>
  <si>
    <t>D.5 Monitoring rock art (petroglyphs, pictographs) with photogammetry and lidar</t>
  </si>
  <si>
    <t xml:space="preserve">E.4 Productivity at higher trophic levels </t>
  </si>
  <si>
    <t>F.1 Aquatic invertebrate and Bat monitoring in Marble and Grand Canyons</t>
  </si>
  <si>
    <t>F.4 Invertebrate and Fish diet studies</t>
  </si>
  <si>
    <t>G.6 Juvenile chub monitoring - West (JCM-West)</t>
  </si>
  <si>
    <t>G.8 Sampling of springs in the upper LCR</t>
  </si>
  <si>
    <t>G.9 Movement in western Grand Canyon from system-wide antenna monitoring</t>
  </si>
  <si>
    <t>H.2 Experimental flow assessment of trout recruitment</t>
  </si>
  <si>
    <t>H.3 Salmonid Modeling</t>
  </si>
  <si>
    <t>I.2 Estimating kinship and spawner abundance of warm-water non-natives</t>
  </si>
  <si>
    <t>I.3 Identifying emerging threats to the Colorado River Ecosystem using environmental DNA</t>
  </si>
  <si>
    <t>I.4 Modeling population dynamics and improving forecasting tools for smallmouth bass and other non-native fish</t>
  </si>
  <si>
    <t>J.1 Integrated models for adaptive management</t>
  </si>
  <si>
    <t>J.2 Recreation monitoring and research</t>
  </si>
  <si>
    <t>J.3 Tribal resource research</t>
  </si>
  <si>
    <t>K.3 Data telemetry and field engineering</t>
  </si>
  <si>
    <t>L.1 Analysis and interpretation of overflight remote sensing data</t>
  </si>
  <si>
    <t>L.2 Acquisition of overflight remote sensing imagery</t>
  </si>
  <si>
    <t>L.3 Acquisition of airborne lidar in conjunction with overflight remote sensing imagery</t>
  </si>
  <si>
    <t>N.1 Sucker and dace distribution and demographics (SADDAD)</t>
  </si>
  <si>
    <t>N.2 Predictive modeling and Decision support for native fishes</t>
  </si>
  <si>
    <t>N.3 Evaluating dispersal and sources of mortality (Razorback sucker) using new technology</t>
  </si>
  <si>
    <t>Native Fish Population Dynamics</t>
  </si>
  <si>
    <t>E.3 Understanding the energetic basis of the food web in Western Grand Canyon</t>
  </si>
  <si>
    <t>Proposed FY25 Funding</t>
  </si>
  <si>
    <t>Proposed FY26 Funding</t>
  </si>
  <si>
    <t>Proposed FY27 Funding</t>
  </si>
  <si>
    <t>N</t>
  </si>
  <si>
    <t>Budget Proposed Date</t>
  </si>
  <si>
    <t>NOTES:</t>
  </si>
  <si>
    <t>2. This is a quick draft and there may be errors. If something looks off, please double check it.</t>
  </si>
  <si>
    <t xml:space="preserve">Project </t>
  </si>
  <si>
    <t>A</t>
  </si>
  <si>
    <t>B</t>
  </si>
  <si>
    <t>C</t>
  </si>
  <si>
    <t>D</t>
  </si>
  <si>
    <t>E</t>
  </si>
  <si>
    <t>F</t>
  </si>
  <si>
    <t>G</t>
  </si>
  <si>
    <t>J</t>
  </si>
  <si>
    <t>H</t>
  </si>
  <si>
    <t>I</t>
  </si>
  <si>
    <t>K</t>
  </si>
  <si>
    <t>L</t>
  </si>
  <si>
    <t>M</t>
  </si>
  <si>
    <t>4/2/2024 Budget</t>
  </si>
  <si>
    <t>Reduction</t>
  </si>
  <si>
    <t>5/28/2024 Budget</t>
  </si>
  <si>
    <t>Total</t>
  </si>
  <si>
    <t>Funding</t>
  </si>
  <si>
    <t>% Over</t>
  </si>
  <si>
    <t>Overall Reductions for FY25-27</t>
  </si>
  <si>
    <t>1. It has proposed budgets from: 1st draft of FY25-27 TWP, BAHG Call #11 on 5/14/2024, and the 2nd draft FY25-27 TWP.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</si>
</sst>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&quot;$&quot;#,##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64" fontId="0" fillId="0" borderId="0" xfId="0" applyNumberForma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164" fontId="0" fillId="0" borderId="0" xfId="0" applyNumberFormat="1" applyBorder="1" applyAlignment="1">
      <alignment horizontal="right" vertical="center" wrapText="1"/>
    </xf>
    <xf numFmtId="164" fontId="0" fillId="0" borderId="0" xfId="0" applyNumberFormat="1" applyBorder="1"/>
    <xf numFmtId="0" fontId="0" fillId="0" borderId="0" xfId="0" applyBorder="1"/>
    <xf numFmtId="165" fontId="1" fillId="0" borderId="0" xfId="0" applyNumberFormat="1" applyFont="1" applyBorder="1"/>
    <xf numFmtId="0" fontId="7" fillId="0" borderId="0" xfId="0" applyFont="1" applyAlignment="1">
      <alignment horizontal="left" vertical="center" indent="1"/>
    </xf>
    <xf numFmtId="0" fontId="0" fillId="5" borderId="0" xfId="0" applyFill="1"/>
    <xf numFmtId="0" fontId="0" fillId="0" borderId="1" xfId="0" applyBorder="1"/>
    <xf numFmtId="6" fontId="0" fillId="0" borderId="1" xfId="0" applyNumberFormat="1" applyBorder="1"/>
    <xf numFmtId="9" fontId="0" fillId="0" borderId="1" xfId="0" applyNumberFormat="1" applyBorder="1"/>
    <xf numFmtId="10" fontId="0" fillId="0" borderId="1" xfId="0" applyNumberFormat="1" applyBorder="1"/>
    <xf numFmtId="164" fontId="2" fillId="2" borderId="3" xfId="0" applyNumberFormat="1" applyFont="1" applyFill="1" applyBorder="1" applyAlignment="1">
      <alignment horizontal="right" vertical="center" wrapText="1"/>
    </xf>
    <xf numFmtId="164" fontId="4" fillId="4" borderId="3" xfId="0" applyNumberFormat="1" applyFont="1" applyFill="1" applyBorder="1" applyAlignment="1">
      <alignment horizontal="right" vertical="center" wrapText="1"/>
    </xf>
    <xf numFmtId="14" fontId="0" fillId="0" borderId="2" xfId="0" applyNumberFormat="1" applyBorder="1" applyAlignment="1">
      <alignment vertical="center" wrapText="1"/>
    </xf>
    <xf numFmtId="14" fontId="0" fillId="0" borderId="4" xfId="0" applyNumberFormat="1" applyFill="1" applyBorder="1" applyAlignment="1">
      <alignment horizontal="right" vertical="center" wrapText="1"/>
    </xf>
    <xf numFmtId="164" fontId="2" fillId="2" borderId="2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right" vertical="center" wrapText="1"/>
    </xf>
    <xf numFmtId="164" fontId="4" fillId="4" borderId="2" xfId="0" applyNumberFormat="1" applyFont="1" applyFill="1" applyBorder="1" applyAlignment="1">
      <alignment horizontal="right" vertical="center" wrapText="1"/>
    </xf>
    <xf numFmtId="164" fontId="4" fillId="4" borderId="4" xfId="0" applyNumberFormat="1" applyFont="1" applyFill="1" applyBorder="1" applyAlignment="1">
      <alignment horizontal="right" vertical="center" wrapText="1"/>
    </xf>
    <xf numFmtId="164" fontId="6" fillId="0" borderId="4" xfId="0" applyNumberFormat="1" applyFont="1" applyFill="1" applyBorder="1" applyAlignment="1">
      <alignment horizontal="right" vertical="center" wrapText="1"/>
    </xf>
    <xf numFmtId="164" fontId="6" fillId="0" borderId="6" xfId="0" applyNumberFormat="1" applyFont="1" applyFill="1" applyBorder="1" applyAlignment="1">
      <alignment horizontal="right" vertical="center" wrapText="1"/>
    </xf>
    <xf numFmtId="14" fontId="0" fillId="0" borderId="3" xfId="0" applyNumberFormat="1" applyBorder="1"/>
    <xf numFmtId="164" fontId="0" fillId="0" borderId="2" xfId="0" applyNumberFormat="1" applyFont="1" applyFill="1" applyBorder="1"/>
    <xf numFmtId="164" fontId="0" fillId="0" borderId="2" xfId="0" applyNumberFormat="1" applyFont="1" applyFill="1" applyBorder="1" applyAlignment="1">
      <alignment wrapText="1"/>
    </xf>
    <xf numFmtId="164" fontId="0" fillId="0" borderId="5" xfId="0" applyNumberFormat="1" applyFont="1" applyFill="1" applyBorder="1" applyAlignment="1">
      <alignment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164" fontId="0" fillId="0" borderId="8" xfId="0" applyNumberFormat="1" applyFont="1" applyBorder="1" applyAlignment="1">
      <alignment horizontal="left" vertical="center" wrapText="1"/>
    </xf>
    <xf numFmtId="164" fontId="0" fillId="0" borderId="8" xfId="0" applyNumberFormat="1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164" fontId="5" fillId="0" borderId="8" xfId="0" applyNumberFormat="1" applyFont="1" applyFill="1" applyBorder="1" applyAlignment="1">
      <alignment horizontal="left" vertical="center" wrapText="1"/>
    </xf>
    <xf numFmtId="164" fontId="0" fillId="0" borderId="3" xfId="0" applyNumberFormat="1" applyFont="1" applyFill="1" applyBorder="1"/>
    <xf numFmtId="164" fontId="0" fillId="0" borderId="3" xfId="0" applyNumberFormat="1" applyFont="1" applyFill="1" applyBorder="1" applyAlignment="1">
      <alignment wrapText="1"/>
    </xf>
    <xf numFmtId="164" fontId="0" fillId="0" borderId="10" xfId="0" applyNumberFormat="1" applyFont="1" applyFill="1" applyBorder="1" applyAlignment="1">
      <alignment wrapText="1"/>
    </xf>
    <xf numFmtId="2" fontId="0" fillId="0" borderId="0" xfId="0" applyNumberFormat="1" applyFill="1"/>
    <xf numFmtId="2" fontId="4" fillId="0" borderId="0" xfId="0" applyNumberFormat="1" applyFont="1" applyFill="1" applyBorder="1" applyAlignment="1">
      <alignment horizontal="right" vertical="center" wrapText="1"/>
    </xf>
    <xf numFmtId="2" fontId="0" fillId="0" borderId="0" xfId="0" applyNumberFormat="1" applyFill="1" applyBorder="1"/>
    <xf numFmtId="164" fontId="1" fillId="3" borderId="7" xfId="0" applyNumberFormat="1" applyFont="1" applyFill="1" applyBorder="1" applyAlignment="1">
      <alignment horizontal="center" vertical="center" wrapText="1"/>
    </xf>
    <xf numFmtId="164" fontId="1" fillId="3" borderId="11" xfId="0" applyNumberFormat="1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left" vertical="center" wrapText="1"/>
    </xf>
    <xf numFmtId="0" fontId="0" fillId="6" borderId="9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8FC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KEC2 light">
      <a:dk1>
        <a:sysClr val="windowText" lastClr="000000"/>
      </a:dk1>
      <a:lt1>
        <a:sysClr val="window" lastClr="FFFFFF"/>
      </a:lt1>
      <a:dk2>
        <a:srgbClr val="263A51"/>
      </a:dk2>
      <a:lt2>
        <a:srgbClr val="FFFEDA"/>
      </a:lt2>
      <a:accent1>
        <a:srgbClr val="B9CAD3"/>
      </a:accent1>
      <a:accent2>
        <a:srgbClr val="C8C0B7"/>
      </a:accent2>
      <a:accent3>
        <a:srgbClr val="E1A9B2"/>
      </a:accent3>
      <a:accent4>
        <a:srgbClr val="B0DFB4"/>
      </a:accent4>
      <a:accent5>
        <a:srgbClr val="C3B5D9"/>
      </a:accent5>
      <a:accent6>
        <a:srgbClr val="A4DDEA"/>
      </a:accent6>
      <a:hlink>
        <a:srgbClr val="FFDCB9"/>
      </a:hlink>
      <a:folHlink>
        <a:srgbClr val="F18CE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tabSelected="1" topLeftCell="A4" workbookViewId="0">
      <selection activeCell="A15" sqref="A15"/>
    </sheetView>
  </sheetViews>
  <sheetFormatPr defaultRowHeight="14.5" x14ac:dyDescent="0.35"/>
  <cols>
    <col min="1" max="1" width="86.08984375" style="2" bestFit="1" customWidth="1"/>
    <col min="2" max="2" width="11" style="2" bestFit="1" customWidth="1"/>
    <col min="3" max="3" width="12.90625" style="2" bestFit="1" customWidth="1"/>
    <col min="4" max="4" width="11" style="1" bestFit="1" customWidth="1"/>
    <col min="5" max="5" width="11" style="2" bestFit="1" customWidth="1"/>
    <col min="6" max="6" width="12.90625" style="2" bestFit="1" customWidth="1"/>
    <col min="7" max="7" width="11" style="2" bestFit="1" customWidth="1"/>
    <col min="8" max="8" width="11" style="44" bestFit="1" customWidth="1"/>
    <col min="9" max="9" width="12.90625" style="2" bestFit="1" customWidth="1"/>
    <col min="10" max="10" width="15.08984375" style="2" bestFit="1" customWidth="1"/>
    <col min="11" max="11" width="9.6328125" bestFit="1" customWidth="1"/>
    <col min="12" max="12" width="16.08984375" bestFit="1" customWidth="1"/>
    <col min="13" max="13" width="17.453125" bestFit="1" customWidth="1"/>
    <col min="14" max="14" width="15.08984375" bestFit="1" customWidth="1"/>
    <col min="15" max="16" width="16.08984375" bestFit="1" customWidth="1"/>
  </cols>
  <sheetData>
    <row r="1" spans="1:12" ht="28.75" customHeight="1" x14ac:dyDescent="0.35">
      <c r="A1" s="32" t="s">
        <v>0</v>
      </c>
      <c r="B1" s="47" t="s">
        <v>72</v>
      </c>
      <c r="C1" s="48"/>
      <c r="D1" s="47" t="s">
        <v>73</v>
      </c>
      <c r="E1" s="48"/>
      <c r="F1" s="47" t="s">
        <v>74</v>
      </c>
      <c r="G1" s="48"/>
      <c r="I1"/>
      <c r="J1"/>
    </row>
    <row r="2" spans="1:12" x14ac:dyDescent="0.35">
      <c r="A2" s="33" t="s">
        <v>76</v>
      </c>
      <c r="B2" s="20">
        <v>45384</v>
      </c>
      <c r="C2" s="21">
        <v>45440</v>
      </c>
      <c r="D2" s="20">
        <v>45384</v>
      </c>
      <c r="E2" s="21">
        <v>45440</v>
      </c>
      <c r="F2" s="28">
        <v>45384</v>
      </c>
      <c r="G2" s="21">
        <v>45440</v>
      </c>
      <c r="I2"/>
      <c r="J2"/>
    </row>
    <row r="3" spans="1:12" ht="18.5" x14ac:dyDescent="0.35">
      <c r="A3" s="34" t="s">
        <v>1</v>
      </c>
      <c r="B3" s="22"/>
      <c r="C3" s="23"/>
      <c r="D3" s="22"/>
      <c r="E3" s="23"/>
      <c r="F3" s="18"/>
      <c r="G3" s="23"/>
      <c r="I3" t="s">
        <v>99</v>
      </c>
      <c r="J3"/>
    </row>
    <row r="4" spans="1:12" ht="15.5" x14ac:dyDescent="0.35">
      <c r="A4" s="35" t="s">
        <v>2</v>
      </c>
      <c r="B4" s="24">
        <f t="shared" ref="B4:G4" si="0">SUM(B5:B7)</f>
        <v>1420616</v>
      </c>
      <c r="C4" s="25">
        <f t="shared" si="0"/>
        <v>1330909</v>
      </c>
      <c r="D4" s="24">
        <f t="shared" si="0"/>
        <v>1500372</v>
      </c>
      <c r="E4" s="25">
        <f t="shared" si="0"/>
        <v>1406170</v>
      </c>
      <c r="F4" s="19">
        <f t="shared" si="0"/>
        <v>1585138</v>
      </c>
      <c r="G4" s="25">
        <f t="shared" si="0"/>
        <v>1493693</v>
      </c>
      <c r="H4" s="45"/>
      <c r="I4" s="14" t="s">
        <v>79</v>
      </c>
      <c r="J4" s="14" t="s">
        <v>93</v>
      </c>
      <c r="K4" s="14" t="s">
        <v>94</v>
      </c>
      <c r="L4" s="14" t="s">
        <v>95</v>
      </c>
    </row>
    <row r="5" spans="1:12" ht="15.5" x14ac:dyDescent="0.35">
      <c r="A5" s="36" t="s">
        <v>3</v>
      </c>
      <c r="B5" s="29">
        <v>494386</v>
      </c>
      <c r="C5" s="26">
        <v>446528</v>
      </c>
      <c r="D5" s="29">
        <v>520164</v>
      </c>
      <c r="E5" s="26">
        <v>470658</v>
      </c>
      <c r="F5" s="41">
        <v>547537</v>
      </c>
      <c r="G5" s="26">
        <v>496483</v>
      </c>
      <c r="H5" s="45"/>
      <c r="I5" s="14" t="s">
        <v>80</v>
      </c>
      <c r="J5" s="15">
        <v>4506127</v>
      </c>
      <c r="K5" s="16">
        <v>0.06</v>
      </c>
      <c r="L5" s="15">
        <v>4230773</v>
      </c>
    </row>
    <row r="6" spans="1:12" ht="15.5" x14ac:dyDescent="0.35">
      <c r="A6" s="36" t="s">
        <v>44</v>
      </c>
      <c r="B6" s="29">
        <v>244505</v>
      </c>
      <c r="C6" s="26">
        <v>218869</v>
      </c>
      <c r="D6" s="29">
        <v>258932</v>
      </c>
      <c r="E6" s="26">
        <v>231929</v>
      </c>
      <c r="F6" s="41">
        <v>274316</v>
      </c>
      <c r="G6" s="26">
        <v>250524</v>
      </c>
      <c r="H6" s="45"/>
      <c r="I6" s="14" t="s">
        <v>81</v>
      </c>
      <c r="J6" s="15">
        <v>4392585</v>
      </c>
      <c r="K6" s="16">
        <v>0.35</v>
      </c>
      <c r="L6" s="15">
        <v>2855230</v>
      </c>
    </row>
    <row r="7" spans="1:12" ht="15.5" x14ac:dyDescent="0.35">
      <c r="A7" s="36" t="s">
        <v>43</v>
      </c>
      <c r="B7" s="29">
        <v>681725</v>
      </c>
      <c r="C7" s="26">
        <v>665512</v>
      </c>
      <c r="D7" s="29">
        <v>721276</v>
      </c>
      <c r="E7" s="26">
        <v>703583</v>
      </c>
      <c r="F7" s="41">
        <v>763285</v>
      </c>
      <c r="G7" s="26">
        <v>746686</v>
      </c>
      <c r="H7" s="45"/>
      <c r="I7" s="14" t="s">
        <v>82</v>
      </c>
      <c r="J7" s="15">
        <v>1864988</v>
      </c>
      <c r="K7" s="16">
        <v>0.33</v>
      </c>
      <c r="L7" s="15">
        <v>1255555</v>
      </c>
    </row>
    <row r="8" spans="1:12" ht="15.5" x14ac:dyDescent="0.35">
      <c r="A8" s="35" t="s">
        <v>4</v>
      </c>
      <c r="B8" s="24">
        <f t="shared" ref="B8:G8" si="1">SUM(B9:B12)</f>
        <v>1374383</v>
      </c>
      <c r="C8" s="25">
        <f t="shared" si="1"/>
        <v>800411</v>
      </c>
      <c r="D8" s="24">
        <f t="shared" si="1"/>
        <v>1383150</v>
      </c>
      <c r="E8" s="25">
        <f t="shared" si="1"/>
        <v>1055216</v>
      </c>
      <c r="F8" s="19">
        <f t="shared" si="1"/>
        <v>1634753</v>
      </c>
      <c r="G8" s="25">
        <f t="shared" si="1"/>
        <v>999605</v>
      </c>
      <c r="H8" s="45"/>
      <c r="I8" s="14" t="s">
        <v>83</v>
      </c>
      <c r="J8" s="15">
        <v>1827450</v>
      </c>
      <c r="K8" s="16">
        <v>0.32</v>
      </c>
      <c r="L8" s="15">
        <v>1236393</v>
      </c>
    </row>
    <row r="9" spans="1:12" ht="15.5" x14ac:dyDescent="0.35">
      <c r="A9" s="37" t="s">
        <v>5</v>
      </c>
      <c r="B9" s="29">
        <v>352603</v>
      </c>
      <c r="C9" s="26">
        <v>343578</v>
      </c>
      <c r="D9" s="29">
        <v>387781</v>
      </c>
      <c r="E9" s="26">
        <v>392751</v>
      </c>
      <c r="F9" s="41">
        <v>412503</v>
      </c>
      <c r="G9" s="26">
        <v>412083</v>
      </c>
      <c r="H9" s="45"/>
      <c r="I9" s="14" t="s">
        <v>84</v>
      </c>
      <c r="J9" s="15">
        <v>2068020</v>
      </c>
      <c r="K9" s="16">
        <v>0.36</v>
      </c>
      <c r="L9" s="15">
        <v>1315588</v>
      </c>
    </row>
    <row r="10" spans="1:12" ht="15.5" x14ac:dyDescent="0.35">
      <c r="A10" s="37" t="s">
        <v>6</v>
      </c>
      <c r="B10" s="29">
        <v>693582</v>
      </c>
      <c r="C10" s="26">
        <v>456833</v>
      </c>
      <c r="D10" s="29">
        <v>685154</v>
      </c>
      <c r="E10" s="26">
        <v>662465</v>
      </c>
      <c r="F10" s="41">
        <v>834036</v>
      </c>
      <c r="G10" s="26">
        <v>587522</v>
      </c>
      <c r="H10" s="45"/>
      <c r="I10" s="14" t="s">
        <v>85</v>
      </c>
      <c r="J10" s="15">
        <v>3664354</v>
      </c>
      <c r="K10" s="16">
        <v>0.34</v>
      </c>
      <c r="L10" s="15">
        <v>2413698</v>
      </c>
    </row>
    <row r="11" spans="1:12" ht="15.5" x14ac:dyDescent="0.35">
      <c r="A11" s="37" t="s">
        <v>7</v>
      </c>
      <c r="B11" s="29">
        <v>145343</v>
      </c>
      <c r="C11" s="26">
        <v>0</v>
      </c>
      <c r="D11" s="29">
        <v>155488</v>
      </c>
      <c r="E11" s="26">
        <v>0</v>
      </c>
      <c r="F11" s="41">
        <v>166076</v>
      </c>
      <c r="G11" s="26">
        <v>0</v>
      </c>
      <c r="H11" s="45"/>
      <c r="I11" s="14" t="s">
        <v>86</v>
      </c>
      <c r="J11" s="15">
        <v>7111397</v>
      </c>
      <c r="K11" s="16">
        <v>0.27</v>
      </c>
      <c r="L11" s="15">
        <v>5189196</v>
      </c>
    </row>
    <row r="12" spans="1:12" ht="15.5" x14ac:dyDescent="0.35">
      <c r="A12" s="38" t="s">
        <v>41</v>
      </c>
      <c r="B12" s="29">
        <v>182855</v>
      </c>
      <c r="C12" s="26">
        <v>0</v>
      </c>
      <c r="D12" s="29">
        <v>154727</v>
      </c>
      <c r="E12" s="26">
        <v>0</v>
      </c>
      <c r="F12" s="41">
        <v>222138</v>
      </c>
      <c r="G12" s="26">
        <v>0</v>
      </c>
      <c r="H12" s="45"/>
      <c r="I12" s="14" t="s">
        <v>88</v>
      </c>
      <c r="J12" s="15">
        <v>1929259</v>
      </c>
      <c r="K12" s="16">
        <v>0.19</v>
      </c>
      <c r="L12" s="15">
        <v>1569049</v>
      </c>
    </row>
    <row r="13" spans="1:12" ht="15.5" x14ac:dyDescent="0.35">
      <c r="A13" s="35" t="s">
        <v>8</v>
      </c>
      <c r="B13" s="24">
        <f t="shared" ref="B13:G13" si="2">SUM(B14:B18)</f>
        <v>609310</v>
      </c>
      <c r="C13" s="25">
        <f t="shared" si="2"/>
        <v>383930</v>
      </c>
      <c r="D13" s="24">
        <f t="shared" si="2"/>
        <v>629695</v>
      </c>
      <c r="E13" s="25">
        <f t="shared" si="2"/>
        <v>425998</v>
      </c>
      <c r="F13" s="19">
        <f t="shared" si="2"/>
        <v>625985</v>
      </c>
      <c r="G13" s="25">
        <f t="shared" si="2"/>
        <v>445628</v>
      </c>
      <c r="H13" s="45"/>
      <c r="I13" s="14" t="s">
        <v>89</v>
      </c>
      <c r="J13" s="15">
        <v>4127284</v>
      </c>
      <c r="K13" s="16">
        <v>0.21</v>
      </c>
      <c r="L13" s="15">
        <v>3260516</v>
      </c>
    </row>
    <row r="14" spans="1:12" ht="15.5" x14ac:dyDescent="0.35">
      <c r="A14" s="39" t="s">
        <v>9</v>
      </c>
      <c r="B14" s="29">
        <v>348265</v>
      </c>
      <c r="C14" s="26">
        <v>274317</v>
      </c>
      <c r="D14" s="29">
        <v>351021</v>
      </c>
      <c r="E14" s="26">
        <v>293753</v>
      </c>
      <c r="F14" s="41">
        <v>344828</v>
      </c>
      <c r="G14" s="26">
        <v>314466</v>
      </c>
      <c r="H14" s="45"/>
      <c r="I14" s="14" t="s">
        <v>87</v>
      </c>
      <c r="J14" s="15">
        <v>1891970</v>
      </c>
      <c r="K14" s="16">
        <v>0.4</v>
      </c>
      <c r="L14" s="15">
        <v>1129661</v>
      </c>
    </row>
    <row r="15" spans="1:12" ht="15.5" x14ac:dyDescent="0.35">
      <c r="A15" s="49" t="s">
        <v>10</v>
      </c>
      <c r="B15" s="29">
        <v>72832</v>
      </c>
      <c r="C15" s="26">
        <v>62289</v>
      </c>
      <c r="D15" s="29">
        <v>89018</v>
      </c>
      <c r="E15" s="26">
        <v>68773</v>
      </c>
      <c r="F15" s="41">
        <v>79826</v>
      </c>
      <c r="G15" s="26">
        <v>65167</v>
      </c>
      <c r="H15" s="45"/>
      <c r="I15" s="14" t="s">
        <v>90</v>
      </c>
      <c r="J15" s="15">
        <v>2856026</v>
      </c>
      <c r="K15" s="16">
        <v>0.16</v>
      </c>
      <c r="L15" s="15">
        <v>2387448</v>
      </c>
    </row>
    <row r="16" spans="1:12" ht="15.5" x14ac:dyDescent="0.35">
      <c r="A16" s="49" t="s">
        <v>11</v>
      </c>
      <c r="B16" s="29">
        <v>67171</v>
      </c>
      <c r="C16" s="26">
        <v>47324</v>
      </c>
      <c r="D16" s="29">
        <v>69761</v>
      </c>
      <c r="E16" s="26">
        <v>63472</v>
      </c>
      <c r="F16" s="41">
        <v>72472</v>
      </c>
      <c r="G16" s="26">
        <v>65995</v>
      </c>
      <c r="H16" s="45"/>
      <c r="I16" s="14" t="s">
        <v>91</v>
      </c>
      <c r="J16" s="15">
        <v>2190821</v>
      </c>
      <c r="K16" s="16">
        <v>0.41</v>
      </c>
      <c r="L16" s="15">
        <v>1299286</v>
      </c>
    </row>
    <row r="17" spans="1:12" ht="15.5" x14ac:dyDescent="0.35">
      <c r="A17" s="49" t="s">
        <v>45</v>
      </c>
      <c r="B17" s="29">
        <v>93845</v>
      </c>
      <c r="C17" s="26">
        <v>0</v>
      </c>
      <c r="D17" s="29">
        <v>101074</v>
      </c>
      <c r="E17" s="26">
        <v>0</v>
      </c>
      <c r="F17" s="41">
        <v>108855</v>
      </c>
      <c r="G17" s="26">
        <v>0</v>
      </c>
      <c r="H17" s="45"/>
      <c r="I17" s="14" t="s">
        <v>92</v>
      </c>
      <c r="J17" s="15">
        <v>5412332</v>
      </c>
      <c r="K17" s="16">
        <v>0.04</v>
      </c>
      <c r="L17" s="15">
        <v>5200212</v>
      </c>
    </row>
    <row r="18" spans="1:12" ht="15.5" x14ac:dyDescent="0.35">
      <c r="A18" s="49" t="s">
        <v>42</v>
      </c>
      <c r="B18" s="29">
        <v>27197</v>
      </c>
      <c r="C18" s="26">
        <v>0</v>
      </c>
      <c r="D18" s="29">
        <v>18821</v>
      </c>
      <c r="E18" s="26">
        <v>0</v>
      </c>
      <c r="F18" s="41">
        <v>20004</v>
      </c>
      <c r="G18" s="26">
        <v>0</v>
      </c>
      <c r="H18" s="45"/>
      <c r="I18" s="14" t="s">
        <v>75</v>
      </c>
      <c r="J18" s="15">
        <v>1089944</v>
      </c>
      <c r="K18" s="16">
        <v>0.98</v>
      </c>
      <c r="L18" s="15">
        <v>22284</v>
      </c>
    </row>
    <row r="19" spans="1:12" ht="15.5" x14ac:dyDescent="0.35">
      <c r="A19" s="35" t="s">
        <v>12</v>
      </c>
      <c r="B19" s="24">
        <f t="shared" ref="B19:G19" si="3">SUM(B20:B24)</f>
        <v>524953</v>
      </c>
      <c r="C19" s="25">
        <f t="shared" si="3"/>
        <v>285121</v>
      </c>
      <c r="D19" s="24">
        <f t="shared" si="3"/>
        <v>631699</v>
      </c>
      <c r="E19" s="25">
        <f t="shared" si="3"/>
        <v>468772</v>
      </c>
      <c r="F19" s="19">
        <f t="shared" si="3"/>
        <v>670798</v>
      </c>
      <c r="G19" s="25">
        <f t="shared" si="3"/>
        <v>482500</v>
      </c>
      <c r="H19" s="45"/>
      <c r="I19" s="14" t="s">
        <v>96</v>
      </c>
      <c r="J19" s="15">
        <v>44932557</v>
      </c>
      <c r="K19" s="14"/>
      <c r="L19" s="15">
        <v>33364889</v>
      </c>
    </row>
    <row r="20" spans="1:12" ht="15.5" x14ac:dyDescent="0.35">
      <c r="A20" s="39" t="s">
        <v>13</v>
      </c>
      <c r="B20" s="29">
        <v>296903</v>
      </c>
      <c r="C20" s="26">
        <v>226343</v>
      </c>
      <c r="D20" s="29">
        <v>331737</v>
      </c>
      <c r="E20" s="26">
        <v>316243</v>
      </c>
      <c r="F20" s="41">
        <v>352590</v>
      </c>
      <c r="G20" s="26">
        <v>336335</v>
      </c>
      <c r="H20" s="45"/>
      <c r="I20" s="14" t="s">
        <v>97</v>
      </c>
      <c r="J20" s="15">
        <v>30000000</v>
      </c>
      <c r="K20" s="14"/>
      <c r="L20" s="15">
        <v>30000000</v>
      </c>
    </row>
    <row r="21" spans="1:12" ht="15.5" x14ac:dyDescent="0.35">
      <c r="A21" s="49" t="s">
        <v>14</v>
      </c>
      <c r="B21" s="29">
        <v>34609</v>
      </c>
      <c r="C21" s="26">
        <v>15393</v>
      </c>
      <c r="D21" s="29">
        <v>42360</v>
      </c>
      <c r="E21" s="26">
        <v>32996</v>
      </c>
      <c r="F21" s="41">
        <v>45275</v>
      </c>
      <c r="G21" s="26">
        <v>35191</v>
      </c>
      <c r="H21" s="45"/>
      <c r="I21" s="14" t="s">
        <v>98</v>
      </c>
      <c r="J21" s="17">
        <v>0.49780000000000002</v>
      </c>
      <c r="K21" s="14"/>
      <c r="L21" s="17">
        <v>0.11219999999999999</v>
      </c>
    </row>
    <row r="22" spans="1:12" ht="29" x14ac:dyDescent="0.35">
      <c r="A22" s="49" t="s">
        <v>46</v>
      </c>
      <c r="B22" s="29">
        <v>86962</v>
      </c>
      <c r="C22" s="26">
        <v>43385</v>
      </c>
      <c r="D22" s="29">
        <v>124861</v>
      </c>
      <c r="E22" s="26">
        <v>119533</v>
      </c>
      <c r="F22" s="41">
        <v>132652</v>
      </c>
      <c r="G22" s="26">
        <v>110974</v>
      </c>
      <c r="H22" s="45"/>
      <c r="I22" s="13" t="s">
        <v>77</v>
      </c>
      <c r="J22"/>
    </row>
    <row r="23" spans="1:12" ht="29" x14ac:dyDescent="0.35">
      <c r="A23" s="39" t="s">
        <v>47</v>
      </c>
      <c r="B23" s="29">
        <v>56533</v>
      </c>
      <c r="C23" s="26">
        <v>0</v>
      </c>
      <c r="D23" s="29">
        <v>66513</v>
      </c>
      <c r="E23" s="26">
        <v>0</v>
      </c>
      <c r="F23" s="41">
        <v>69473</v>
      </c>
      <c r="G23" s="26">
        <v>0</v>
      </c>
      <c r="H23" s="45"/>
      <c r="I23" s="12" t="s">
        <v>100</v>
      </c>
      <c r="J23"/>
    </row>
    <row r="24" spans="1:12" ht="15.5" x14ac:dyDescent="0.35">
      <c r="A24" s="39" t="s">
        <v>48</v>
      </c>
      <c r="B24" s="29">
        <v>49946</v>
      </c>
      <c r="C24" s="26">
        <v>0</v>
      </c>
      <c r="D24" s="29">
        <v>66228</v>
      </c>
      <c r="E24" s="26">
        <v>0</v>
      </c>
      <c r="F24" s="41">
        <v>70808</v>
      </c>
      <c r="G24" s="26">
        <v>0</v>
      </c>
      <c r="H24" s="45"/>
      <c r="I24" s="12" t="s">
        <v>78</v>
      </c>
      <c r="J24"/>
    </row>
    <row r="25" spans="1:12" ht="15.5" x14ac:dyDescent="0.35">
      <c r="A25" s="35" t="s">
        <v>15</v>
      </c>
      <c r="B25" s="24">
        <f t="shared" ref="B25:G25" si="4">SUM(B26:B29)</f>
        <v>697967</v>
      </c>
      <c r="C25" s="25">
        <f t="shared" si="4"/>
        <v>529100</v>
      </c>
      <c r="D25" s="24">
        <f t="shared" si="4"/>
        <v>636665</v>
      </c>
      <c r="E25" s="25">
        <f t="shared" si="4"/>
        <v>438624</v>
      </c>
      <c r="F25" s="19">
        <f t="shared" si="4"/>
        <v>733389</v>
      </c>
      <c r="G25" s="25">
        <f t="shared" si="4"/>
        <v>347862</v>
      </c>
      <c r="H25" s="45"/>
      <c r="I25" s="12"/>
      <c r="J25"/>
    </row>
    <row r="26" spans="1:12" ht="15.5" x14ac:dyDescent="0.35">
      <c r="A26" s="36" t="s">
        <v>16</v>
      </c>
      <c r="B26" s="29">
        <v>86098</v>
      </c>
      <c r="C26" s="26">
        <v>96696</v>
      </c>
      <c r="D26" s="29">
        <v>91990</v>
      </c>
      <c r="E26" s="26">
        <v>72706</v>
      </c>
      <c r="F26" s="41">
        <v>155005</v>
      </c>
      <c r="G26" s="26">
        <v>134857</v>
      </c>
      <c r="H26" s="45"/>
      <c r="I26" s="12"/>
      <c r="J26"/>
    </row>
    <row r="27" spans="1:12" ht="15.5" x14ac:dyDescent="0.35">
      <c r="A27" s="36" t="s">
        <v>17</v>
      </c>
      <c r="B27" s="29">
        <v>280515</v>
      </c>
      <c r="C27" s="26">
        <v>267109</v>
      </c>
      <c r="D27" s="29">
        <v>226959</v>
      </c>
      <c r="E27" s="26">
        <v>234483</v>
      </c>
      <c r="F27" s="41">
        <v>225087</v>
      </c>
      <c r="G27" s="26">
        <v>143376</v>
      </c>
      <c r="H27" s="45"/>
      <c r="I27"/>
      <c r="J27"/>
    </row>
    <row r="28" spans="1:12" ht="15.5" x14ac:dyDescent="0.35">
      <c r="A28" s="39" t="s">
        <v>71</v>
      </c>
      <c r="B28" s="29">
        <v>190866</v>
      </c>
      <c r="C28" s="26">
        <v>79732</v>
      </c>
      <c r="D28" s="29">
        <v>188456</v>
      </c>
      <c r="E28" s="26">
        <v>39242</v>
      </c>
      <c r="F28" s="41">
        <v>214346</v>
      </c>
      <c r="G28" s="26">
        <v>0</v>
      </c>
      <c r="H28" s="45"/>
      <c r="I28"/>
      <c r="J28"/>
    </row>
    <row r="29" spans="1:12" ht="15.5" x14ac:dyDescent="0.35">
      <c r="A29" s="36" t="s">
        <v>49</v>
      </c>
      <c r="B29" s="29">
        <v>140488</v>
      </c>
      <c r="C29" s="26">
        <v>85563</v>
      </c>
      <c r="D29" s="29">
        <v>129260</v>
      </c>
      <c r="E29" s="26">
        <v>92193</v>
      </c>
      <c r="F29" s="41">
        <v>138951</v>
      </c>
      <c r="G29" s="26">
        <v>69629</v>
      </c>
      <c r="H29" s="45"/>
      <c r="I29"/>
      <c r="J29"/>
    </row>
    <row r="30" spans="1:12" ht="15.5" x14ac:dyDescent="0.35">
      <c r="A30" s="35" t="s">
        <v>18</v>
      </c>
      <c r="B30" s="24">
        <f t="shared" ref="B30:G30" si="5">SUM(B31:B34)</f>
        <v>1135987</v>
      </c>
      <c r="C30" s="25">
        <f t="shared" si="5"/>
        <v>803385</v>
      </c>
      <c r="D30" s="24">
        <f t="shared" si="5"/>
        <v>1220082</v>
      </c>
      <c r="E30" s="25">
        <f t="shared" si="5"/>
        <v>804095</v>
      </c>
      <c r="F30" s="19">
        <f t="shared" si="5"/>
        <v>1308286</v>
      </c>
      <c r="G30" s="25">
        <f t="shared" si="5"/>
        <v>804278</v>
      </c>
      <c r="H30" s="45"/>
      <c r="I30"/>
      <c r="J30"/>
    </row>
    <row r="31" spans="1:12" ht="15.5" x14ac:dyDescent="0.35">
      <c r="A31" s="36" t="s">
        <v>50</v>
      </c>
      <c r="B31" s="29">
        <v>478155</v>
      </c>
      <c r="C31" s="26">
        <v>359816</v>
      </c>
      <c r="D31" s="29">
        <v>513332</v>
      </c>
      <c r="E31" s="26">
        <v>359041</v>
      </c>
      <c r="F31" s="41">
        <v>550865</v>
      </c>
      <c r="G31" s="26">
        <v>365012</v>
      </c>
      <c r="H31" s="45"/>
      <c r="I31"/>
      <c r="J31"/>
    </row>
    <row r="32" spans="1:12" ht="15.5" x14ac:dyDescent="0.35">
      <c r="A32" s="36" t="s">
        <v>19</v>
      </c>
      <c r="B32" s="29">
        <v>286327</v>
      </c>
      <c r="C32" s="26">
        <v>220749</v>
      </c>
      <c r="D32" s="29">
        <v>307396</v>
      </c>
      <c r="E32" s="26">
        <v>186229</v>
      </c>
      <c r="F32" s="41">
        <v>329549</v>
      </c>
      <c r="G32" s="26">
        <v>213131</v>
      </c>
      <c r="H32" s="45"/>
      <c r="I32"/>
      <c r="J32"/>
    </row>
    <row r="33" spans="1:14" ht="15.5" x14ac:dyDescent="0.35">
      <c r="A33" s="49" t="s">
        <v>20</v>
      </c>
      <c r="B33" s="29">
        <v>77880</v>
      </c>
      <c r="C33" s="26">
        <v>95463</v>
      </c>
      <c r="D33" s="29">
        <v>82799</v>
      </c>
      <c r="E33" s="26">
        <v>111307</v>
      </c>
      <c r="F33" s="41">
        <v>86677</v>
      </c>
      <c r="G33" s="26">
        <v>105694</v>
      </c>
      <c r="H33" s="45"/>
      <c r="I33"/>
      <c r="J33"/>
    </row>
    <row r="34" spans="1:14" ht="15.5" x14ac:dyDescent="0.35">
      <c r="A34" s="39" t="s">
        <v>51</v>
      </c>
      <c r="B34" s="29">
        <v>293625</v>
      </c>
      <c r="C34" s="26">
        <v>127357</v>
      </c>
      <c r="D34" s="29">
        <v>316555</v>
      </c>
      <c r="E34" s="26">
        <v>147518</v>
      </c>
      <c r="F34" s="41">
        <v>341195</v>
      </c>
      <c r="G34" s="26">
        <v>120441</v>
      </c>
      <c r="H34" s="45"/>
      <c r="I34"/>
      <c r="J34"/>
    </row>
    <row r="35" spans="1:14" ht="15.5" x14ac:dyDescent="0.35">
      <c r="A35" s="35" t="s">
        <v>21</v>
      </c>
      <c r="B35" s="24">
        <f t="shared" ref="B35:G35" si="6">SUM(B36:B44)</f>
        <v>2333231</v>
      </c>
      <c r="C35" s="25">
        <f t="shared" si="6"/>
        <v>1755034</v>
      </c>
      <c r="D35" s="24">
        <f t="shared" si="6"/>
        <v>2378201</v>
      </c>
      <c r="E35" s="25">
        <f t="shared" si="6"/>
        <v>1754607</v>
      </c>
      <c r="F35" s="19">
        <f t="shared" si="6"/>
        <v>2399962</v>
      </c>
      <c r="G35" s="25">
        <f t="shared" si="6"/>
        <v>1754061</v>
      </c>
      <c r="H35" s="45"/>
      <c r="I35"/>
      <c r="J35"/>
    </row>
    <row r="36" spans="1:14" ht="15.5" x14ac:dyDescent="0.35">
      <c r="A36" s="39" t="s">
        <v>22</v>
      </c>
      <c r="B36" s="29">
        <v>206005</v>
      </c>
      <c r="C36" s="26">
        <v>205266</v>
      </c>
      <c r="D36" s="29">
        <v>220758</v>
      </c>
      <c r="E36" s="26">
        <v>262849</v>
      </c>
      <c r="F36" s="41">
        <v>236629</v>
      </c>
      <c r="G36" s="26">
        <v>281960</v>
      </c>
      <c r="H36" s="45"/>
      <c r="I36"/>
      <c r="J36"/>
    </row>
    <row r="37" spans="1:14" ht="15.5" x14ac:dyDescent="0.35">
      <c r="A37" s="39" t="s">
        <v>23</v>
      </c>
      <c r="B37" s="29">
        <v>582500</v>
      </c>
      <c r="C37" s="26">
        <v>582500</v>
      </c>
      <c r="D37" s="29">
        <v>592051</v>
      </c>
      <c r="E37" s="26">
        <v>591342</v>
      </c>
      <c r="F37" s="41">
        <v>603727</v>
      </c>
      <c r="G37" s="26">
        <v>540582</v>
      </c>
      <c r="H37" s="45"/>
      <c r="I37"/>
      <c r="J37"/>
    </row>
    <row r="38" spans="1:14" ht="15.5" x14ac:dyDescent="0.35">
      <c r="A38" s="39" t="s">
        <v>24</v>
      </c>
      <c r="B38" s="29">
        <v>629991</v>
      </c>
      <c r="C38" s="26">
        <v>593668</v>
      </c>
      <c r="D38" s="29">
        <v>663430</v>
      </c>
      <c r="E38" s="26">
        <v>618344</v>
      </c>
      <c r="F38" s="41">
        <v>697962</v>
      </c>
      <c r="G38" s="26">
        <v>641319</v>
      </c>
      <c r="H38" s="45"/>
      <c r="I38"/>
      <c r="J38"/>
    </row>
    <row r="39" spans="1:14" ht="15.5" x14ac:dyDescent="0.35">
      <c r="A39" s="39" t="s">
        <v>25</v>
      </c>
      <c r="B39" s="29">
        <v>39046</v>
      </c>
      <c r="C39" s="26">
        <v>39046</v>
      </c>
      <c r="D39" s="29">
        <v>41238</v>
      </c>
      <c r="E39" s="26">
        <v>34495</v>
      </c>
      <c r="F39" s="41">
        <v>43592</v>
      </c>
      <c r="G39" s="26">
        <v>36805</v>
      </c>
      <c r="H39" s="45"/>
      <c r="I39"/>
      <c r="J39"/>
    </row>
    <row r="40" spans="1:14" ht="15.5" x14ac:dyDescent="0.35">
      <c r="A40" s="39" t="s">
        <v>26</v>
      </c>
      <c r="B40" s="29">
        <v>263492</v>
      </c>
      <c r="C40" s="26">
        <v>263976</v>
      </c>
      <c r="D40" s="29">
        <v>340395</v>
      </c>
      <c r="E40" s="26">
        <v>247577</v>
      </c>
      <c r="F40" s="41">
        <v>276237</v>
      </c>
      <c r="G40" s="26">
        <v>253395</v>
      </c>
      <c r="H40" s="45"/>
      <c r="I40"/>
      <c r="J40"/>
    </row>
    <row r="41" spans="1:14" ht="15.5" x14ac:dyDescent="0.35">
      <c r="A41" s="39" t="s">
        <v>52</v>
      </c>
      <c r="B41" s="29">
        <v>362424</v>
      </c>
      <c r="C41" s="26">
        <v>0</v>
      </c>
      <c r="D41" s="29">
        <v>380191</v>
      </c>
      <c r="E41" s="26">
        <v>0</v>
      </c>
      <c r="F41" s="41">
        <v>398629</v>
      </c>
      <c r="G41" s="26">
        <v>0</v>
      </c>
      <c r="H41" s="45"/>
      <c r="I41"/>
      <c r="J41"/>
    </row>
    <row r="42" spans="1:14" ht="15.5" x14ac:dyDescent="0.35">
      <c r="A42" s="39" t="s">
        <v>27</v>
      </c>
      <c r="B42" s="29">
        <v>105599</v>
      </c>
      <c r="C42" s="26">
        <v>0</v>
      </c>
      <c r="D42" s="29">
        <v>107389</v>
      </c>
      <c r="E42" s="26">
        <v>0</v>
      </c>
      <c r="F42" s="41">
        <v>109211</v>
      </c>
      <c r="G42" s="26">
        <v>0</v>
      </c>
      <c r="H42" s="45"/>
      <c r="I42"/>
      <c r="J42"/>
    </row>
    <row r="43" spans="1:14" ht="15.5" x14ac:dyDescent="0.35">
      <c r="A43" s="39" t="s">
        <v>53</v>
      </c>
      <c r="B43" s="29">
        <v>82122</v>
      </c>
      <c r="C43" s="26">
        <v>0</v>
      </c>
      <c r="D43" s="29">
        <v>0</v>
      </c>
      <c r="E43" s="26">
        <v>0</v>
      </c>
      <c r="F43" s="41"/>
      <c r="G43" s="26">
        <v>0</v>
      </c>
      <c r="H43" s="45"/>
      <c r="I43"/>
      <c r="J43"/>
    </row>
    <row r="44" spans="1:14" ht="15.5" x14ac:dyDescent="0.35">
      <c r="A44" s="49" t="s">
        <v>54</v>
      </c>
      <c r="B44" s="29">
        <v>62052</v>
      </c>
      <c r="C44" s="26">
        <v>70578</v>
      </c>
      <c r="D44" s="29">
        <v>32749</v>
      </c>
      <c r="E44" s="26">
        <v>0</v>
      </c>
      <c r="F44" s="41">
        <v>33975</v>
      </c>
      <c r="G44" s="26">
        <v>0</v>
      </c>
      <c r="H44" s="45"/>
      <c r="I44"/>
      <c r="J44"/>
    </row>
    <row r="45" spans="1:14" ht="15.5" x14ac:dyDescent="0.35">
      <c r="A45" s="35" t="s">
        <v>28</v>
      </c>
      <c r="B45" s="24">
        <f t="shared" ref="B45:G45" si="7">SUM(B46:B48)</f>
        <v>635503</v>
      </c>
      <c r="C45" s="25">
        <f t="shared" si="7"/>
        <v>500246</v>
      </c>
      <c r="D45" s="24">
        <f t="shared" si="7"/>
        <v>634574</v>
      </c>
      <c r="E45" s="25">
        <f t="shared" si="7"/>
        <v>524133</v>
      </c>
      <c r="F45" s="19">
        <f t="shared" si="7"/>
        <v>659182</v>
      </c>
      <c r="G45" s="25">
        <f t="shared" si="7"/>
        <v>544672</v>
      </c>
      <c r="H45" s="45"/>
      <c r="I45"/>
      <c r="J45"/>
      <c r="M45" s="10"/>
      <c r="N45" s="10"/>
    </row>
    <row r="46" spans="1:14" ht="15.5" x14ac:dyDescent="0.35">
      <c r="A46" s="39" t="s">
        <v>29</v>
      </c>
      <c r="B46" s="29">
        <v>125227</v>
      </c>
      <c r="C46" s="26">
        <v>99908</v>
      </c>
      <c r="D46" s="29">
        <v>125876</v>
      </c>
      <c r="E46" s="26">
        <v>99714</v>
      </c>
      <c r="F46" s="41">
        <v>126575</v>
      </c>
      <c r="G46" s="26">
        <v>100413</v>
      </c>
      <c r="H46" s="45"/>
      <c r="I46"/>
      <c r="J46"/>
      <c r="M46" s="10"/>
      <c r="N46" s="10"/>
    </row>
    <row r="47" spans="1:14" ht="15.5" x14ac:dyDescent="0.35">
      <c r="A47" s="39" t="s">
        <v>55</v>
      </c>
      <c r="B47" s="29">
        <v>439635</v>
      </c>
      <c r="C47" s="26">
        <v>346547</v>
      </c>
      <c r="D47" s="29">
        <v>433130</v>
      </c>
      <c r="E47" s="26">
        <v>329795</v>
      </c>
      <c r="F47" s="41">
        <v>451740</v>
      </c>
      <c r="G47" s="26">
        <v>342869</v>
      </c>
      <c r="H47" s="45"/>
      <c r="I47"/>
      <c r="J47"/>
      <c r="M47" s="10"/>
      <c r="N47" s="10"/>
    </row>
    <row r="48" spans="1:14" ht="15.5" x14ac:dyDescent="0.35">
      <c r="A48" s="36" t="s">
        <v>56</v>
      </c>
      <c r="B48" s="29">
        <v>70641</v>
      </c>
      <c r="C48" s="26">
        <v>53791</v>
      </c>
      <c r="D48" s="29">
        <v>75568</v>
      </c>
      <c r="E48" s="26">
        <v>94624</v>
      </c>
      <c r="F48" s="41">
        <v>80867</v>
      </c>
      <c r="G48" s="26">
        <v>101390</v>
      </c>
      <c r="H48" s="45"/>
      <c r="I48"/>
      <c r="J48"/>
      <c r="M48" s="11"/>
      <c r="N48" s="10"/>
    </row>
    <row r="49" spans="1:14" ht="15.5" x14ac:dyDescent="0.35">
      <c r="A49" s="35" t="s">
        <v>30</v>
      </c>
      <c r="B49" s="24">
        <f t="shared" ref="B49:G49" si="8">SUM(B50:B53)</f>
        <v>1379401</v>
      </c>
      <c r="C49" s="25">
        <f t="shared" si="8"/>
        <v>1027353</v>
      </c>
      <c r="D49" s="24">
        <f t="shared" si="8"/>
        <v>1414037</v>
      </c>
      <c r="E49" s="25">
        <f t="shared" si="8"/>
        <v>1096277</v>
      </c>
      <c r="F49" s="19">
        <f t="shared" si="8"/>
        <v>1333846</v>
      </c>
      <c r="G49" s="25">
        <f t="shared" si="8"/>
        <v>1136885</v>
      </c>
      <c r="H49" s="45"/>
      <c r="I49"/>
      <c r="J49"/>
      <c r="M49" s="10"/>
      <c r="N49" s="10"/>
    </row>
    <row r="50" spans="1:14" ht="15.5" x14ac:dyDescent="0.35">
      <c r="A50" s="39" t="s">
        <v>31</v>
      </c>
      <c r="B50" s="29">
        <v>475325</v>
      </c>
      <c r="C50" s="26">
        <v>364897</v>
      </c>
      <c r="D50" s="29">
        <v>487938</v>
      </c>
      <c r="E50" s="26">
        <v>372339</v>
      </c>
      <c r="F50" s="41">
        <v>496592</v>
      </c>
      <c r="G50" s="26">
        <v>378190</v>
      </c>
      <c r="H50" s="45"/>
      <c r="I50"/>
      <c r="J50"/>
      <c r="M50" s="10"/>
      <c r="N50" s="10"/>
    </row>
    <row r="51" spans="1:14" ht="15.5" x14ac:dyDescent="0.35">
      <c r="A51" s="49" t="s">
        <v>57</v>
      </c>
      <c r="B51" s="29">
        <v>225342</v>
      </c>
      <c r="C51" s="26">
        <v>226570</v>
      </c>
      <c r="D51" s="29">
        <v>233292</v>
      </c>
      <c r="E51" s="26">
        <v>229667</v>
      </c>
      <c r="F51" s="41">
        <v>241848</v>
      </c>
      <c r="G51" s="26">
        <v>238662</v>
      </c>
      <c r="H51" s="45"/>
      <c r="I51"/>
      <c r="J51"/>
      <c r="M51" s="10"/>
      <c r="N51" s="10"/>
    </row>
    <row r="52" spans="1:14" ht="15.5" x14ac:dyDescent="0.35">
      <c r="A52" s="39" t="s">
        <v>58</v>
      </c>
      <c r="B52" s="29">
        <v>457422</v>
      </c>
      <c r="C52" s="26">
        <v>220676</v>
      </c>
      <c r="D52" s="29">
        <v>454709</v>
      </c>
      <c r="E52" s="26">
        <v>245440</v>
      </c>
      <c r="F52" s="41">
        <v>339243</v>
      </c>
      <c r="G52" s="26">
        <v>254860</v>
      </c>
      <c r="H52" s="45"/>
      <c r="I52"/>
      <c r="J52"/>
      <c r="M52" s="10"/>
      <c r="N52" s="10"/>
    </row>
    <row r="53" spans="1:14" ht="29" x14ac:dyDescent="0.35">
      <c r="A53" s="39" t="s">
        <v>59</v>
      </c>
      <c r="B53" s="29">
        <v>221312</v>
      </c>
      <c r="C53" s="26">
        <v>215210</v>
      </c>
      <c r="D53" s="29">
        <v>238098</v>
      </c>
      <c r="E53" s="26">
        <v>248831</v>
      </c>
      <c r="F53" s="41">
        <v>256163</v>
      </c>
      <c r="G53" s="26">
        <v>265173</v>
      </c>
      <c r="H53" s="45"/>
      <c r="I53"/>
      <c r="J53"/>
    </row>
    <row r="54" spans="1:14" ht="15.5" x14ac:dyDescent="0.35">
      <c r="A54" s="35" t="s">
        <v>32</v>
      </c>
      <c r="B54" s="24">
        <f t="shared" ref="B54:G54" si="9">SUM(B55:B57)</f>
        <v>617004</v>
      </c>
      <c r="C54" s="25">
        <f t="shared" si="9"/>
        <v>367154</v>
      </c>
      <c r="D54" s="24">
        <f t="shared" si="9"/>
        <v>629508</v>
      </c>
      <c r="E54" s="25">
        <f t="shared" si="9"/>
        <v>375916</v>
      </c>
      <c r="F54" s="19">
        <f t="shared" si="9"/>
        <v>645458</v>
      </c>
      <c r="G54" s="25">
        <f t="shared" si="9"/>
        <v>386591</v>
      </c>
      <c r="H54" s="45"/>
      <c r="I54"/>
      <c r="J54"/>
    </row>
    <row r="55" spans="1:14" ht="15.5" x14ac:dyDescent="0.35">
      <c r="A55" s="49" t="s">
        <v>60</v>
      </c>
      <c r="B55" s="29">
        <v>267655</v>
      </c>
      <c r="C55" s="26">
        <v>195936</v>
      </c>
      <c r="D55" s="29">
        <v>264525</v>
      </c>
      <c r="E55" s="26">
        <v>223962</v>
      </c>
      <c r="F55" s="41">
        <v>280656</v>
      </c>
      <c r="G55" s="26">
        <v>222009</v>
      </c>
      <c r="H55" s="45"/>
      <c r="I55"/>
      <c r="J55"/>
    </row>
    <row r="56" spans="1:14" ht="15.5" x14ac:dyDescent="0.35">
      <c r="A56" s="49" t="s">
        <v>61</v>
      </c>
      <c r="B56" s="29">
        <v>200995</v>
      </c>
      <c r="C56" s="26">
        <v>171218</v>
      </c>
      <c r="D56" s="29">
        <v>189188</v>
      </c>
      <c r="E56" s="26">
        <v>151954</v>
      </c>
      <c r="F56" s="41">
        <v>202108</v>
      </c>
      <c r="G56" s="26">
        <v>164582</v>
      </c>
      <c r="H56" s="45"/>
      <c r="I56"/>
      <c r="J56"/>
    </row>
    <row r="57" spans="1:14" ht="15.5" x14ac:dyDescent="0.35">
      <c r="A57" s="49" t="s">
        <v>62</v>
      </c>
      <c r="B57" s="29">
        <v>148354</v>
      </c>
      <c r="C57" s="26">
        <v>0</v>
      </c>
      <c r="D57" s="29">
        <v>175795</v>
      </c>
      <c r="E57" s="26">
        <v>0</v>
      </c>
      <c r="F57" s="41">
        <v>162694</v>
      </c>
      <c r="G57" s="26">
        <v>0</v>
      </c>
      <c r="H57" s="45"/>
      <c r="I57"/>
      <c r="J57"/>
    </row>
    <row r="58" spans="1:14" ht="15.5" x14ac:dyDescent="0.35">
      <c r="A58" s="35" t="s">
        <v>33</v>
      </c>
      <c r="B58" s="24">
        <f t="shared" ref="B58:G58" si="10">SUM(B59:B61)</f>
        <v>884083</v>
      </c>
      <c r="C58" s="25">
        <f t="shared" si="10"/>
        <v>739324</v>
      </c>
      <c r="D58" s="24">
        <f t="shared" si="10"/>
        <v>950127</v>
      </c>
      <c r="E58" s="25">
        <f t="shared" si="10"/>
        <v>794217</v>
      </c>
      <c r="F58" s="19">
        <f t="shared" si="10"/>
        <v>1021817</v>
      </c>
      <c r="G58" s="25">
        <f t="shared" si="10"/>
        <v>853906</v>
      </c>
      <c r="H58" s="45"/>
      <c r="I58"/>
      <c r="J58"/>
    </row>
    <row r="59" spans="1:14" ht="15.5" x14ac:dyDescent="0.35">
      <c r="A59" s="36" t="s">
        <v>34</v>
      </c>
      <c r="B59" s="29">
        <v>236696</v>
      </c>
      <c r="C59" s="26">
        <v>207486</v>
      </c>
      <c r="D59" s="29">
        <v>254104</v>
      </c>
      <c r="E59" s="26">
        <v>222644</v>
      </c>
      <c r="F59" s="41">
        <v>272836</v>
      </c>
      <c r="G59" s="26">
        <v>238954</v>
      </c>
      <c r="H59" s="45"/>
      <c r="I59"/>
      <c r="J59"/>
    </row>
    <row r="60" spans="1:14" ht="15.5" x14ac:dyDescent="0.35">
      <c r="A60" s="36" t="s">
        <v>35</v>
      </c>
      <c r="B60" s="29">
        <v>426231</v>
      </c>
      <c r="C60" s="26">
        <v>348470</v>
      </c>
      <c r="D60" s="29">
        <v>458651</v>
      </c>
      <c r="E60" s="26">
        <v>374900</v>
      </c>
      <c r="F60" s="41">
        <v>493544</v>
      </c>
      <c r="G60" s="26">
        <v>403346</v>
      </c>
      <c r="H60" s="45"/>
      <c r="I60"/>
      <c r="J60"/>
    </row>
    <row r="61" spans="1:14" ht="15.5" x14ac:dyDescent="0.35">
      <c r="A61" s="39" t="s">
        <v>63</v>
      </c>
      <c r="B61" s="29">
        <v>221156</v>
      </c>
      <c r="C61" s="26">
        <v>183368</v>
      </c>
      <c r="D61" s="29">
        <v>237372</v>
      </c>
      <c r="E61" s="26">
        <v>196673</v>
      </c>
      <c r="F61" s="41">
        <v>255437</v>
      </c>
      <c r="G61" s="26">
        <v>211606</v>
      </c>
      <c r="H61" s="45"/>
      <c r="I61"/>
      <c r="J61"/>
    </row>
    <row r="62" spans="1:14" ht="15.5" x14ac:dyDescent="0.35">
      <c r="A62" s="35" t="s">
        <v>36</v>
      </c>
      <c r="B62" s="24">
        <f t="shared" ref="B62:G62" si="11">SUM(B63:B65)</f>
        <v>405609</v>
      </c>
      <c r="C62" s="25">
        <f t="shared" si="11"/>
        <v>399519</v>
      </c>
      <c r="D62" s="24">
        <f t="shared" si="11"/>
        <v>1313098</v>
      </c>
      <c r="E62" s="25">
        <f t="shared" si="11"/>
        <v>436291</v>
      </c>
      <c r="F62" s="19">
        <f t="shared" si="11"/>
        <v>472114</v>
      </c>
      <c r="G62" s="25">
        <f t="shared" si="11"/>
        <v>463476</v>
      </c>
      <c r="H62" s="45"/>
      <c r="I62"/>
      <c r="J62"/>
    </row>
    <row r="63" spans="1:14" ht="15.5" x14ac:dyDescent="0.35">
      <c r="A63" s="40" t="s">
        <v>64</v>
      </c>
      <c r="B63" s="29">
        <v>405609</v>
      </c>
      <c r="C63" s="26">
        <v>399519</v>
      </c>
      <c r="D63" s="29">
        <v>444873</v>
      </c>
      <c r="E63" s="26">
        <v>436291</v>
      </c>
      <c r="F63" s="41">
        <v>472114</v>
      </c>
      <c r="G63" s="26">
        <v>463476</v>
      </c>
      <c r="H63" s="45"/>
      <c r="I63"/>
      <c r="J63"/>
    </row>
    <row r="64" spans="1:14" ht="15.5" x14ac:dyDescent="0.35">
      <c r="A64" s="40" t="s">
        <v>65</v>
      </c>
      <c r="B64" s="29"/>
      <c r="C64" s="26">
        <v>0</v>
      </c>
      <c r="D64" s="29">
        <v>603225</v>
      </c>
      <c r="E64" s="26">
        <v>0</v>
      </c>
      <c r="F64" s="41"/>
      <c r="G64" s="26">
        <v>0</v>
      </c>
      <c r="H64" s="45"/>
      <c r="I64"/>
      <c r="J64"/>
    </row>
    <row r="65" spans="1:10" ht="15.5" x14ac:dyDescent="0.35">
      <c r="A65" s="40" t="s">
        <v>66</v>
      </c>
      <c r="B65" s="29"/>
      <c r="C65" s="26">
        <v>0</v>
      </c>
      <c r="D65" s="29">
        <v>265000</v>
      </c>
      <c r="E65" s="26">
        <v>0</v>
      </c>
      <c r="F65" s="41"/>
      <c r="G65" s="26">
        <v>0</v>
      </c>
      <c r="H65" s="45"/>
      <c r="I65"/>
      <c r="J65"/>
    </row>
    <row r="66" spans="1:10" ht="15.5" x14ac:dyDescent="0.35">
      <c r="A66" s="35" t="s">
        <v>37</v>
      </c>
      <c r="B66" s="24">
        <f t="shared" ref="B66:G66" si="12">SUM(B67:B69)</f>
        <v>1691552</v>
      </c>
      <c r="C66" s="25">
        <f t="shared" si="12"/>
        <v>1642832</v>
      </c>
      <c r="D66" s="24">
        <f t="shared" si="12"/>
        <v>1796312</v>
      </c>
      <c r="E66" s="25">
        <f t="shared" si="12"/>
        <v>1747272</v>
      </c>
      <c r="F66" s="19">
        <f t="shared" si="12"/>
        <v>1924468</v>
      </c>
      <c r="G66" s="25">
        <f t="shared" si="12"/>
        <v>1875108</v>
      </c>
      <c r="H66" s="45"/>
      <c r="I66"/>
      <c r="J66"/>
    </row>
    <row r="67" spans="1:10" ht="15.5" x14ac:dyDescent="0.35">
      <c r="A67" s="37" t="s">
        <v>38</v>
      </c>
      <c r="B67" s="29">
        <v>1073795</v>
      </c>
      <c r="C67" s="26">
        <v>1025075</v>
      </c>
      <c r="D67" s="29">
        <v>1141832</v>
      </c>
      <c r="E67" s="26">
        <v>1092792</v>
      </c>
      <c r="F67" s="41">
        <v>1214962</v>
      </c>
      <c r="G67" s="26">
        <v>1165602</v>
      </c>
      <c r="H67" s="45"/>
      <c r="I67"/>
      <c r="J67"/>
    </row>
    <row r="68" spans="1:10" ht="15.5" x14ac:dyDescent="0.35">
      <c r="A68" s="37" t="s">
        <v>39</v>
      </c>
      <c r="B68" s="29">
        <v>545274</v>
      </c>
      <c r="C68" s="26">
        <v>545274</v>
      </c>
      <c r="D68" s="29">
        <v>584291</v>
      </c>
      <c r="E68" s="26">
        <v>584291</v>
      </c>
      <c r="F68" s="41">
        <v>628370</v>
      </c>
      <c r="G68" s="26">
        <v>628370</v>
      </c>
      <c r="H68" s="45"/>
      <c r="I68"/>
      <c r="J68"/>
    </row>
    <row r="69" spans="1:10" ht="15.5" x14ac:dyDescent="0.35">
      <c r="A69" s="37" t="s">
        <v>40</v>
      </c>
      <c r="B69" s="29">
        <v>72483</v>
      </c>
      <c r="C69" s="26">
        <v>72483</v>
      </c>
      <c r="D69" s="29">
        <v>70189</v>
      </c>
      <c r="E69" s="26">
        <v>70189</v>
      </c>
      <c r="F69" s="41">
        <v>81136</v>
      </c>
      <c r="G69" s="26">
        <v>81136</v>
      </c>
      <c r="H69" s="45"/>
      <c r="I69"/>
      <c r="J69"/>
    </row>
    <row r="70" spans="1:10" ht="15.5" x14ac:dyDescent="0.35">
      <c r="A70" s="35" t="s">
        <v>70</v>
      </c>
      <c r="B70" s="24">
        <f t="shared" ref="B70:G70" si="13">SUM(B71:B73)</f>
        <v>393958</v>
      </c>
      <c r="C70" s="25">
        <f t="shared" si="13"/>
        <v>22884</v>
      </c>
      <c r="D70" s="24">
        <f t="shared" si="13"/>
        <v>339376</v>
      </c>
      <c r="E70" s="25">
        <f t="shared" si="13"/>
        <v>0</v>
      </c>
      <c r="F70" s="19">
        <f t="shared" si="13"/>
        <v>356608</v>
      </c>
      <c r="G70" s="25">
        <f t="shared" si="13"/>
        <v>0</v>
      </c>
      <c r="H70" s="45"/>
      <c r="I70"/>
      <c r="J70"/>
    </row>
    <row r="71" spans="1:10" ht="15.5" x14ac:dyDescent="0.35">
      <c r="A71" s="49" t="s">
        <v>67</v>
      </c>
      <c r="B71" s="30">
        <v>133933</v>
      </c>
      <c r="C71" s="26">
        <v>22884</v>
      </c>
      <c r="D71" s="30">
        <v>132227</v>
      </c>
      <c r="E71" s="26">
        <v>0</v>
      </c>
      <c r="F71" s="42">
        <v>142233</v>
      </c>
      <c r="G71" s="26">
        <v>0</v>
      </c>
      <c r="H71" s="45"/>
      <c r="I71"/>
      <c r="J71"/>
    </row>
    <row r="72" spans="1:10" ht="15.5" x14ac:dyDescent="0.35">
      <c r="A72" s="49" t="s">
        <v>68</v>
      </c>
      <c r="B72" s="30">
        <v>42127</v>
      </c>
      <c r="C72" s="26">
        <v>0</v>
      </c>
      <c r="D72" s="30">
        <v>45371</v>
      </c>
      <c r="E72" s="26">
        <v>0</v>
      </c>
      <c r="F72" s="42">
        <v>48864</v>
      </c>
      <c r="G72" s="26">
        <v>0</v>
      </c>
      <c r="H72" s="45"/>
      <c r="I72"/>
      <c r="J72"/>
    </row>
    <row r="73" spans="1:10" ht="16" thickBot="1" x14ac:dyDescent="0.4">
      <c r="A73" s="50" t="s">
        <v>69</v>
      </c>
      <c r="B73" s="31">
        <v>217898</v>
      </c>
      <c r="C73" s="27">
        <v>0</v>
      </c>
      <c r="D73" s="31">
        <v>161778</v>
      </c>
      <c r="E73" s="27">
        <v>0</v>
      </c>
      <c r="F73" s="43">
        <v>165511</v>
      </c>
      <c r="G73" s="27">
        <v>0</v>
      </c>
      <c r="H73" s="45"/>
      <c r="I73"/>
      <c r="J73"/>
    </row>
    <row r="74" spans="1:10" x14ac:dyDescent="0.35">
      <c r="A74" s="5"/>
      <c r="B74" s="9"/>
      <c r="C74" s="9"/>
      <c r="D74" s="6"/>
      <c r="E74" s="9"/>
      <c r="F74" s="9"/>
      <c r="G74" s="7"/>
      <c r="H74" s="46"/>
      <c r="I74" s="9"/>
      <c r="J74" s="7"/>
    </row>
    <row r="75" spans="1:10" x14ac:dyDescent="0.35">
      <c r="A75" s="7"/>
      <c r="B75" s="3"/>
      <c r="C75" s="3"/>
      <c r="D75" s="8"/>
      <c r="E75" s="3"/>
      <c r="F75" s="3"/>
      <c r="G75" s="3"/>
      <c r="I75" s="3"/>
      <c r="J75" s="3"/>
    </row>
    <row r="76" spans="1:10" x14ac:dyDescent="0.35">
      <c r="A76" s="7"/>
      <c r="B76" s="4"/>
      <c r="C76" s="4"/>
      <c r="D76" s="8"/>
      <c r="E76" s="4"/>
      <c r="F76" s="4"/>
      <c r="I76" s="4"/>
    </row>
    <row r="77" spans="1:10" x14ac:dyDescent="0.35">
      <c r="A77" s="7"/>
      <c r="B77" s="4"/>
      <c r="C77" s="4"/>
      <c r="D77" s="8"/>
      <c r="E77" s="4"/>
      <c r="F77" s="4"/>
      <c r="I77" s="4"/>
    </row>
    <row r="78" spans="1:10" x14ac:dyDescent="0.35">
      <c r="B78" s="4"/>
      <c r="C78" s="4"/>
      <c r="E78" s="4"/>
      <c r="F78" s="4"/>
      <c r="I78" s="4"/>
    </row>
    <row r="79" spans="1:10" x14ac:dyDescent="0.35">
      <c r="B79" s="3"/>
      <c r="C79" s="3"/>
      <c r="E79" s="3"/>
      <c r="F79" s="3"/>
      <c r="I79" s="3"/>
    </row>
    <row r="80" spans="1:10" x14ac:dyDescent="0.35">
      <c r="B80" s="3"/>
      <c r="C80" s="3"/>
      <c r="E80" s="3"/>
      <c r="F80" s="3"/>
      <c r="I80" s="3"/>
    </row>
    <row r="81" spans="2:9" x14ac:dyDescent="0.35">
      <c r="B81" s="3"/>
      <c r="C81" s="3"/>
      <c r="E81" s="3"/>
      <c r="F81" s="3"/>
      <c r="I81" s="3"/>
    </row>
    <row r="82" spans="2:9" x14ac:dyDescent="0.35">
      <c r="B82" s="3"/>
      <c r="C82" s="3"/>
      <c r="E82" s="3"/>
      <c r="F82" s="3"/>
      <c r="I82" s="3"/>
    </row>
    <row r="83" spans="2:9" x14ac:dyDescent="0.35">
      <c r="B83" s="3"/>
      <c r="C83" s="3"/>
      <c r="E83" s="3"/>
      <c r="F83" s="3"/>
      <c r="I83" s="3"/>
    </row>
    <row r="84" spans="2:9" x14ac:dyDescent="0.35">
      <c r="B84" s="4"/>
      <c r="C84" s="4"/>
      <c r="E84" s="4"/>
      <c r="F84" s="4"/>
      <c r="I84" s="4"/>
    </row>
    <row r="85" spans="2:9" x14ac:dyDescent="0.35">
      <c r="B85" s="4"/>
      <c r="C85" s="4"/>
      <c r="E85" s="4"/>
      <c r="F85" s="4"/>
      <c r="I85" s="4"/>
    </row>
    <row r="86" spans="2:9" x14ac:dyDescent="0.35">
      <c r="B86" s="4"/>
      <c r="C86" s="4"/>
      <c r="E86" s="4"/>
      <c r="F86" s="4"/>
      <c r="I86" s="4"/>
    </row>
    <row r="87" spans="2:9" x14ac:dyDescent="0.35">
      <c r="B87" s="3"/>
      <c r="C87" s="3"/>
      <c r="E87" s="3"/>
      <c r="F87" s="3"/>
      <c r="I87" s="3"/>
    </row>
    <row r="88" spans="2:9" x14ac:dyDescent="0.35">
      <c r="B88" s="3"/>
      <c r="C88" s="3"/>
      <c r="E88" s="3"/>
      <c r="F88" s="3"/>
      <c r="I88" s="3"/>
    </row>
  </sheetData>
  <mergeCells count="3">
    <mergeCell ref="D1:E1"/>
    <mergeCell ref="F1:G1"/>
    <mergeCell ref="B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29E7BC4CEF2B48B42FD22EFCC3B7AB" ma:contentTypeVersion="15" ma:contentTypeDescription="Create a new document." ma:contentTypeScope="" ma:versionID="668085787c3974edef3c8298c5fe638b">
  <xsd:schema xmlns:xsd="http://www.w3.org/2001/XMLSchema" xmlns:xs="http://www.w3.org/2001/XMLSchema" xmlns:p="http://schemas.microsoft.com/office/2006/metadata/properties" xmlns:ns2="8740ac4b-1b64-435d-9173-467000c52811" xmlns:ns3="5d81ef17-c111-446c-a544-cbca43145485" xmlns:ns4="b8a0a3b7-0c93-43c8-b5ea-603587278e6a" targetNamespace="http://schemas.microsoft.com/office/2006/metadata/properties" ma:root="true" ma:fieldsID="54c7eef24ddb3013afb2bbbc8b5ddc8e" ns2:_="" ns3:_="" ns4:_="">
    <xsd:import namespace="8740ac4b-1b64-435d-9173-467000c52811"/>
    <xsd:import namespace="5d81ef17-c111-446c-a544-cbca43145485"/>
    <xsd:import namespace="b8a0a3b7-0c93-43c8-b5ea-603587278e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0ac4b-1b64-435d-9173-467000c528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6754ef04-fc12-425f-87d6-1177d4e89d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81ef17-c111-446c-a544-cbca4314548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a0a3b7-0c93-43c8-b5ea-603587278e6a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045f78c-07ba-49eb-9cee-f81f9a1f8fa9}" ma:internalName="TaxCatchAll" ma:showField="CatchAllData" ma:web="5d81ef17-c111-446c-a544-cbca431454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680763-7629-45BC-B686-C0FA0175AA1B}"/>
</file>

<file path=customXml/itemProps2.xml><?xml version="1.0" encoding="utf-8"?>
<ds:datastoreItem xmlns:ds="http://schemas.openxmlformats.org/officeDocument/2006/customXml" ds:itemID="{545346B3-97B3-45ED-8BD2-C88861AFEF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Comparisons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Callister, Kathleen Emily</dc:creator>
  <cp:keywords/>
  <dc:description/>
  <cp:lastModifiedBy>Skeie, Erik</cp:lastModifiedBy>
  <cp:revision/>
  <dcterms:created xsi:type="dcterms:W3CDTF">2018-09-27T14:28:52Z</dcterms:created>
  <dcterms:modified xsi:type="dcterms:W3CDTF">2024-05-31T18:05:10Z</dcterms:modified>
  <cp:category/>
  <cp:contentStatus/>
</cp:coreProperties>
</file>