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chultz\Documents\AMP (GCDAMP)\TWP FY25-27\"/>
    </mc:Choice>
  </mc:AlternateContent>
  <xr:revisionPtr revIDLastSave="0" documentId="13_ncr:1_{CB5A727D-6A74-423A-BB1D-88F0205C6F64}" xr6:coauthVersionLast="47" xr6:coauthVersionMax="47" xr10:uidLastSave="{00000000-0000-0000-0000-000000000000}"/>
  <bookViews>
    <workbookView xWindow="-120" yWindow="-120" windowWidth="29040" windowHeight="15840" xr2:uid="{DBBBE99F-815D-44C8-A673-D59164894FFC}"/>
  </bookViews>
  <sheets>
    <sheet name="Summary" sheetId="1" r:id="rId1"/>
    <sheet name="Proposed Budg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2" l="1"/>
  <c r="D59" i="2"/>
  <c r="C59" i="2"/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<sst xmlns="http://schemas.openxmlformats.org/spreadsheetml/2006/main" count="197" uniqueCount="141">
  <si>
    <t>Mean Need</t>
  </si>
  <si>
    <t>Mean Need SD</t>
  </si>
  <si>
    <t>Mean Effort</t>
  </si>
  <si>
    <t>Mean Effort SD</t>
  </si>
  <si>
    <t>+Index</t>
  </si>
  <si>
    <t>Compliance Index</t>
  </si>
  <si>
    <t>Project $ / Need</t>
  </si>
  <si>
    <t>Project $ / Compliance</t>
  </si>
  <si>
    <t>A.1</t>
  </si>
  <si>
    <t xml:space="preserve">Stream gaging and hydrologic analyses (ongoing) </t>
  </si>
  <si>
    <t>Mean Need: Mean score from stakeholder exercise. Scoring: Not needed = 1, Nice to know = 2, Needed = 3 (Need data provided by GCDAMP TWG/BAHG)</t>
  </si>
  <si>
    <t>A.2</t>
  </si>
  <si>
    <t>Continuous water-quality parameters (ongoing)</t>
  </si>
  <si>
    <t>A.3</t>
  </si>
  <si>
    <t>Sediment transport and budgeting (ongoing)</t>
  </si>
  <si>
    <t>Mean Need SD: Standard deviation of need scores included in the mean; proxy of consensus</t>
  </si>
  <si>
    <t>B.1</t>
  </si>
  <si>
    <t xml:space="preserve">Sandbar and campsite monitoring with topographic surveys and remote cameras (ongoing) </t>
  </si>
  <si>
    <t>B.2</t>
  </si>
  <si>
    <t>Bathymetric and topographic mapping for monitoring sediment storage and riverbed dynamics (ongoing)</t>
  </si>
  <si>
    <t>Mean Effort: Mean score from stakeholder exercise. Scoring: Less = 1, About right = 2, More = 3 (Effort data provided by GCDAMP TWG/BAHG)</t>
  </si>
  <si>
    <t>B.3</t>
  </si>
  <si>
    <t>Control network and survey support (ongoing)</t>
  </si>
  <si>
    <t>B.4</t>
  </si>
  <si>
    <t>Streamflow, sediment, and sandbar modeling (modified)</t>
  </si>
  <si>
    <t>Mean Effort SD: Standard deviation of effort scores included in the mean; proxy of consensus</t>
  </si>
  <si>
    <t>C.1</t>
  </si>
  <si>
    <t>Ground-based riparian vegetation monitoring (ongoing)</t>
  </si>
  <si>
    <t>C.2</t>
  </si>
  <si>
    <t>Mechanistic experiments with plant species of interest (ongoing)</t>
  </si>
  <si>
    <t>+Index: Mean Need and Mean Effort scores added</t>
  </si>
  <si>
    <t>C.3</t>
  </si>
  <si>
    <t>Predictive modeling of vegetation responses to dam operations (ongoing)</t>
  </si>
  <si>
    <t>C.4</t>
  </si>
  <si>
    <t>Biogeomorphic linkages between streamflow, sediment transport, and vegetation composition (new)</t>
  </si>
  <si>
    <t>Compliance Index: A count of the number of compliance areas addressed by the project (Compliance data provided by BOR)</t>
  </si>
  <si>
    <t>C.5</t>
  </si>
  <si>
    <t>Vegetation management decision support (modified)</t>
  </si>
  <si>
    <t>D.1</t>
  </si>
  <si>
    <t>Monitoring the effects of dam operations on archaeological sites (modified)</t>
  </si>
  <si>
    <t>$ / Need: Project element cost divided by the mean Need score</t>
  </si>
  <si>
    <t>D.2</t>
  </si>
  <si>
    <t xml:space="preserve">Monitoring landscape-scale ecosystem change with repeat photography (ongoing) </t>
  </si>
  <si>
    <t>D.3</t>
  </si>
  <si>
    <t>Evaluating effects of LTEMP Non-Flow Actions and other experimental vegetation management on archaeological sites (modified)</t>
  </si>
  <si>
    <t>$ / Compliance: Project element cost divided by compliance index to estimate cost per compliance area addressed</t>
  </si>
  <si>
    <t>D.4</t>
  </si>
  <si>
    <t>Pilot study to evaluate potential to extract cultural and ecological information from Colorado River deposits using eDNA and pollen (new)</t>
  </si>
  <si>
    <t>D.5</t>
  </si>
  <si>
    <t>Monitoring rock art (petroglyphs, pictographs) with photogrammetry and lidar (new)</t>
  </si>
  <si>
    <t>Shading in pink for Column A denotes project elements that are proposed to be listed as unfunded or low-funded elements.</t>
  </si>
  <si>
    <t>E.1</t>
  </si>
  <si>
    <t>Phosphorus budgeting in the Colorado River (modified)</t>
  </si>
  <si>
    <t>E.2</t>
  </si>
  <si>
    <t>Rates and composition of primary producers in the Colorado River (ongoing)</t>
  </si>
  <si>
    <t xml:space="preserve">Shading in pink for columns B-D denotes project elements that are ranked low for that respective category.  Darker shading denotes further lower ranking.  </t>
  </si>
  <si>
    <t>E.3</t>
  </si>
  <si>
    <t>Understanding the energetic basis of the food web in Western Grand Canyon (new)</t>
  </si>
  <si>
    <t>E.4</t>
  </si>
  <si>
    <t>Linking ecosystem metabolism to higher trophic levels (ongoing)</t>
  </si>
  <si>
    <t>Proposed Budget Adjustments (4/22/2024)</t>
  </si>
  <si>
    <t>F.1</t>
  </si>
  <si>
    <t>Aquatic invertebrate monitoring in Marble and Grand Canyons (ongoing)</t>
  </si>
  <si>
    <t>F.2</t>
  </si>
  <si>
    <t>Aquatic invertebrate monitoring in Glen Canyon (ongoing)</t>
  </si>
  <si>
    <t xml:space="preserve">FY25 Initial Proposed Budget = $14,103,861  </t>
  </si>
  <si>
    <t>F.3</t>
  </si>
  <si>
    <t>Aquatic invertebrate monitoring of Grand Canyon tributaries (modified)</t>
  </si>
  <si>
    <t>After application of scores related to need, effort, compliance and a 15% budget reduction = $11,251,101</t>
  </si>
  <si>
    <t>F.4</t>
  </si>
  <si>
    <t>Fish diet studies (modified)</t>
  </si>
  <si>
    <t>G.1</t>
  </si>
  <si>
    <t>Humpback Chub population monitoring (ongoing)</t>
  </si>
  <si>
    <t xml:space="preserve">FY26 Initial Proposed Budget = $15,546,894 </t>
  </si>
  <si>
    <t>G.2</t>
  </si>
  <si>
    <t>Annual spring/fall abundance estimates of Humpback Chub in the lower 13.6 km of the LCR (ongoing)</t>
  </si>
  <si>
    <t>After application of scores related to need, effort, compliance and a 15% budget reduction = $11,754,917</t>
  </si>
  <si>
    <t>G.3</t>
  </si>
  <si>
    <t>Juvenile Chub Monitoring (JCM) near the LCR confluence (ongoing)</t>
  </si>
  <si>
    <t>G.4</t>
  </si>
  <si>
    <t>Remote PIT Tag array monitoring in the LCR (ongoing)</t>
  </si>
  <si>
    <t xml:space="preserve">FY27 Initial Proposed Budget = $15,371,802  </t>
  </si>
  <si>
    <t>G.5</t>
  </si>
  <si>
    <t>Monitoring Humpback Chub aggregation relative abundance and distribution (ongoing)</t>
  </si>
  <si>
    <t>After application of scores related to need, effort, compliance and a 15% budget reduction = $12,361,600</t>
  </si>
  <si>
    <t>G.6</t>
  </si>
  <si>
    <t>Juvenile Humpback Chub monitoring – West (ongoing)</t>
  </si>
  <si>
    <t>G.7</t>
  </si>
  <si>
    <t>Chute Falls translocations (ongoing)</t>
  </si>
  <si>
    <t>G.8</t>
  </si>
  <si>
    <t>Sampling springs in the upper LCR (new)</t>
  </si>
  <si>
    <t>G.9</t>
  </si>
  <si>
    <t>Movement in Western Grand Canyon from system-wide antenna monitoring (new)</t>
  </si>
  <si>
    <t>H.1</t>
  </si>
  <si>
    <t xml:space="preserve">Trout monitoring in Glen Canyon (modified) </t>
  </si>
  <si>
    <t>H.2</t>
  </si>
  <si>
    <t>Trout reproductive and growth dynamics fieldwork (modified)</t>
  </si>
  <si>
    <t>H.3</t>
  </si>
  <si>
    <t>Salmonid modeling (modified)</t>
  </si>
  <si>
    <t>I.1</t>
  </si>
  <si>
    <t>System-wide native fishes and non-native aquatic species monitoring (modified)</t>
  </si>
  <si>
    <t>I.2</t>
  </si>
  <si>
    <t>Estimating kinship and spawner abundance of warmwater non-natives (new)</t>
  </si>
  <si>
    <t xml:space="preserve"> </t>
  </si>
  <si>
    <t>I.3</t>
  </si>
  <si>
    <t xml:space="preserve">Identifying emerging threats to the Colorado River Ecosystem using environmental DNA (modified) </t>
  </si>
  <si>
    <t>I.4</t>
  </si>
  <si>
    <t>Modeling population dynamics and improving forecasting tools for Smallmouth Bass and other non-native fishes (new)</t>
  </si>
  <si>
    <t>J.1</t>
  </si>
  <si>
    <t>Integrated models for adaptive management (modified)</t>
  </si>
  <si>
    <t>J.2</t>
  </si>
  <si>
    <t>Recreation monitoring and research (modified)</t>
  </si>
  <si>
    <t>J.3</t>
  </si>
  <si>
    <t>Tribal resources research (new)</t>
  </si>
  <si>
    <t>K.1</t>
  </si>
  <si>
    <t>Enterprise GIS, geospatial analysis and processing (ongoing)</t>
  </si>
  <si>
    <t>K.2</t>
  </si>
  <si>
    <t>Data management and database administration (ongoing)</t>
  </si>
  <si>
    <t>K.3</t>
  </si>
  <si>
    <t>Data telemetry and field engineering (ongoing)</t>
  </si>
  <si>
    <t>L.1</t>
  </si>
  <si>
    <t>Analysis and interpretation of overflight remote sensing data (modified)</t>
  </si>
  <si>
    <t>L.2</t>
  </si>
  <si>
    <t>L.3</t>
  </si>
  <si>
    <t>M.1</t>
  </si>
  <si>
    <t>Leadership, management, and support</t>
  </si>
  <si>
    <t>M.2</t>
  </si>
  <si>
    <t>Logistics staff</t>
  </si>
  <si>
    <t>M.3</t>
  </si>
  <si>
    <t>Information Technology (new)</t>
  </si>
  <si>
    <t>N.1</t>
  </si>
  <si>
    <t>Sucker and dace distribution and demographic modeling (new)</t>
  </si>
  <si>
    <t>N.2</t>
  </si>
  <si>
    <t>Predictive modeling and decision support for native fishes (new)</t>
  </si>
  <si>
    <t>N.3</t>
  </si>
  <si>
    <t>Evaluating dispersal and sources of mortality of razorback sucker using new technology (new)</t>
  </si>
  <si>
    <t>Acquisition of overflight remote sensing imagery (modified)</t>
  </si>
  <si>
    <t xml:space="preserve">Acquisition of airborne lidar in conjunction with overflight remote sensing imagery (modified) </t>
  </si>
  <si>
    <t>FY2025</t>
  </si>
  <si>
    <t>FY2026</t>
  </si>
  <si>
    <t>FY2027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</si>
</sst>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164" fontId="0" fillId="0" borderId="1" xfId="1" applyNumberFormat="1" applyFont="1" applyFill="1" applyBorder="1" applyAlignment="1">
      <alignment wrapText="1"/>
    </xf>
    <xf numFmtId="2" fontId="0" fillId="0" borderId="1" xfId="0" applyNumberFormat="1" applyBorder="1"/>
    <xf numFmtId="164" fontId="0" fillId="0" borderId="1" xfId="1" applyNumberFormat="1" applyFont="1" applyFill="1" applyBorder="1" applyAlignment="1"/>
    <xf numFmtId="164" fontId="0" fillId="0" borderId="1" xfId="1" applyNumberFormat="1" applyFont="1" applyBorder="1" applyAlignment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quotePrefix="1"/>
    <xf numFmtId="2" fontId="0" fillId="3" borderId="1" xfId="0" applyNumberFormat="1" applyFill="1" applyBorder="1"/>
    <xf numFmtId="0" fontId="0" fillId="0" borderId="1" xfId="0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  <xf numFmtId="0" fontId="0" fillId="3" borderId="1" xfId="0" applyFill="1" applyBorder="1"/>
    <xf numFmtId="164" fontId="0" fillId="0" borderId="1" xfId="0" applyNumberFormat="1" applyBorder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B38B8-E7D8-4B6D-9A83-3C34587EBB6B}">
  <dimension ref="A3:R60"/>
  <sheetViews>
    <sheetView tabSelected="1" workbookViewId="0">
      <selection activeCell="O4" sqref="O4"/>
    </sheetView>
  </sheetViews>
  <sheetFormatPr defaultRowHeight="15" x14ac:dyDescent="0.25"/>
  <cols>
    <col min="1" max="1" width="4.5703125" customWidth="1"/>
    <col min="2" max="2" width="9.28515625" customWidth="1"/>
    <col min="8" max="8" width="11.140625" customWidth="1"/>
    <col min="9" max="9" width="13.42578125" bestFit="1" customWidth="1"/>
    <col min="10" max="10" width="14" customWidth="1"/>
    <col min="11" max="11" width="2.85546875" customWidth="1"/>
  </cols>
  <sheetData>
    <row r="3" spans="1:12" ht="7.5" customHeight="1" x14ac:dyDescent="0.25"/>
    <row r="4" spans="1:12" ht="30.75" customHeight="1" x14ac:dyDescent="0.25">
      <c r="A4" s="1"/>
      <c r="B4" s="1"/>
      <c r="C4" s="2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2" t="s">
        <v>5</v>
      </c>
      <c r="I4" s="4" t="s">
        <v>6</v>
      </c>
      <c r="J4" s="2" t="s">
        <v>7</v>
      </c>
    </row>
    <row r="5" spans="1:12" x14ac:dyDescent="0.25">
      <c r="A5" s="1" t="s">
        <v>8</v>
      </c>
      <c r="B5" s="1" t="s">
        <v>9</v>
      </c>
      <c r="C5" s="5">
        <v>2.9523809523809526</v>
      </c>
      <c r="D5" s="5">
        <v>0.21295885499997985</v>
      </c>
      <c r="E5" s="5">
        <v>2.0499999999999998</v>
      </c>
      <c r="F5" s="5">
        <v>0.49749371855330998</v>
      </c>
      <c r="G5" s="5">
        <f>C5+E5</f>
        <v>5.0023809523809524</v>
      </c>
      <c r="H5" s="1">
        <v>5</v>
      </c>
      <c r="I5" s="6">
        <v>529094.19300091907</v>
      </c>
      <c r="J5" s="7">
        <v>312417.52348625695</v>
      </c>
      <c r="L5" t="s">
        <v>10</v>
      </c>
    </row>
    <row r="6" spans="1:12" x14ac:dyDescent="0.25">
      <c r="A6" s="1" t="s">
        <v>11</v>
      </c>
      <c r="B6" s="1" t="s">
        <v>12</v>
      </c>
      <c r="C6" s="5">
        <v>2.5714285714285716</v>
      </c>
      <c r="D6" s="5">
        <v>0.49487165930539351</v>
      </c>
      <c r="E6" s="8">
        <v>1.9</v>
      </c>
      <c r="F6" s="5">
        <v>0.53851648071345037</v>
      </c>
      <c r="G6" s="5">
        <f t="shared" ref="G6:G60" si="0">C6+E6</f>
        <v>4.4714285714285715</v>
      </c>
      <c r="H6" s="1">
        <v>5</v>
      </c>
      <c r="I6" s="6">
        <v>302459.62139908725</v>
      </c>
      <c r="J6" s="7">
        <v>155550.66243381629</v>
      </c>
    </row>
    <row r="7" spans="1:12" x14ac:dyDescent="0.25">
      <c r="A7" s="1" t="s">
        <v>13</v>
      </c>
      <c r="B7" s="1" t="s">
        <v>14</v>
      </c>
      <c r="C7" s="5">
        <v>2.7619047619047619</v>
      </c>
      <c r="D7" s="5">
        <v>0.42591770999995993</v>
      </c>
      <c r="E7" s="5">
        <v>2</v>
      </c>
      <c r="F7" s="5">
        <v>0.7745966692414834</v>
      </c>
      <c r="G7" s="5">
        <f t="shared" si="0"/>
        <v>4.7619047619047619</v>
      </c>
      <c r="H7" s="1">
        <v>5</v>
      </c>
      <c r="I7" s="6">
        <v>784344.58355679689</v>
      </c>
      <c r="J7" s="7">
        <v>433257.00805994496</v>
      </c>
      <c r="L7" t="s">
        <v>15</v>
      </c>
    </row>
    <row r="8" spans="1:12" x14ac:dyDescent="0.25">
      <c r="A8" s="1" t="s">
        <v>16</v>
      </c>
      <c r="B8" s="1" t="s">
        <v>17</v>
      </c>
      <c r="C8" s="5">
        <v>2.25</v>
      </c>
      <c r="D8" s="5">
        <v>0.62249497989943658</v>
      </c>
      <c r="E8" s="8">
        <v>1.6111111111111112</v>
      </c>
      <c r="F8" s="5">
        <v>0.48749802152178456</v>
      </c>
      <c r="G8" s="8">
        <f t="shared" si="0"/>
        <v>3.8611111111111112</v>
      </c>
      <c r="H8" s="1">
        <v>4</v>
      </c>
      <c r="I8" s="6">
        <v>512394.12804317073</v>
      </c>
      <c r="J8" s="7">
        <v>288221.69702428352</v>
      </c>
    </row>
    <row r="9" spans="1:12" x14ac:dyDescent="0.25">
      <c r="A9" s="1" t="s">
        <v>18</v>
      </c>
      <c r="B9" s="1" t="s">
        <v>19</v>
      </c>
      <c r="C9" s="5">
        <v>2.4300000000000002</v>
      </c>
      <c r="D9" s="5">
        <v>0.58321184351980426</v>
      </c>
      <c r="E9" s="8">
        <v>1.5263157894736843</v>
      </c>
      <c r="F9" s="5">
        <v>0.59545834205182946</v>
      </c>
      <c r="G9" s="8">
        <f t="shared" si="0"/>
        <v>3.9563157894736847</v>
      </c>
      <c r="H9" s="9">
        <v>3</v>
      </c>
      <c r="I9" s="6">
        <v>911141.61125295341</v>
      </c>
      <c r="J9" s="7">
        <v>737590.82815715263</v>
      </c>
      <c r="L9" t="s">
        <v>20</v>
      </c>
    </row>
    <row r="10" spans="1:12" x14ac:dyDescent="0.25">
      <c r="A10" s="1" t="s">
        <v>21</v>
      </c>
      <c r="B10" s="1" t="s">
        <v>22</v>
      </c>
      <c r="C10" s="5">
        <v>2.4500000000000002</v>
      </c>
      <c r="D10" s="5">
        <v>0.58949130612757983</v>
      </c>
      <c r="E10" s="8">
        <v>1.7777777777777777</v>
      </c>
      <c r="F10" s="5">
        <v>0.41573970964154905</v>
      </c>
      <c r="G10" s="5">
        <f t="shared" si="0"/>
        <v>4.2277777777777779</v>
      </c>
      <c r="H10" s="1">
        <v>4</v>
      </c>
      <c r="I10" s="6">
        <v>190696.37462580836</v>
      </c>
      <c r="J10" s="7">
        <v>116801.52945830762</v>
      </c>
    </row>
    <row r="11" spans="1:12" x14ac:dyDescent="0.25">
      <c r="A11" s="1" t="s">
        <v>23</v>
      </c>
      <c r="B11" s="1" t="s">
        <v>24</v>
      </c>
      <c r="C11" s="5">
        <v>2.5</v>
      </c>
      <c r="D11" s="5">
        <v>0.59160797830996159</v>
      </c>
      <c r="E11" s="8">
        <v>1.7777777777777777</v>
      </c>
      <c r="F11" s="5">
        <v>0.62853936105470887</v>
      </c>
      <c r="G11" s="5">
        <f t="shared" si="0"/>
        <v>4.2777777777777777</v>
      </c>
      <c r="H11" s="9">
        <v>3</v>
      </c>
      <c r="I11" s="6">
        <v>223887.95824030144</v>
      </c>
      <c r="J11" s="7">
        <v>186573.29853358454</v>
      </c>
      <c r="L11" t="s">
        <v>25</v>
      </c>
    </row>
    <row r="12" spans="1:12" x14ac:dyDescent="0.25">
      <c r="A12" s="1" t="s">
        <v>26</v>
      </c>
      <c r="B12" s="1" t="s">
        <v>27</v>
      </c>
      <c r="C12" s="5">
        <v>2.5714285714285716</v>
      </c>
      <c r="D12" s="5">
        <v>0.49487165930539351</v>
      </c>
      <c r="E12" s="8">
        <v>1.736842105263158</v>
      </c>
      <c r="F12" s="5">
        <v>0.63594978808392488</v>
      </c>
      <c r="G12" s="5">
        <f t="shared" si="0"/>
        <v>4.3082706766917296</v>
      </c>
      <c r="H12" s="1">
        <v>6</v>
      </c>
      <c r="I12" s="6">
        <v>406044.34219167556</v>
      </c>
      <c r="J12" s="7">
        <v>174019.0037964324</v>
      </c>
    </row>
    <row r="13" spans="1:12" x14ac:dyDescent="0.25">
      <c r="A13" s="1" t="s">
        <v>28</v>
      </c>
      <c r="B13" s="1" t="s">
        <v>29</v>
      </c>
      <c r="C13" s="5">
        <v>2</v>
      </c>
      <c r="D13" s="5">
        <v>0.69006555934235425</v>
      </c>
      <c r="E13" s="8">
        <v>1.631578947368421</v>
      </c>
      <c r="F13" s="5">
        <v>0.58133479037827684</v>
      </c>
      <c r="G13" s="8">
        <f t="shared" si="0"/>
        <v>3.6315789473684212</v>
      </c>
      <c r="H13" s="1">
        <v>4</v>
      </c>
      <c r="I13" s="6">
        <v>120838.24283362008</v>
      </c>
      <c r="J13" s="7">
        <v>60419.121416810041</v>
      </c>
      <c r="L13" s="10" t="s">
        <v>30</v>
      </c>
    </row>
    <row r="14" spans="1:12" x14ac:dyDescent="0.25">
      <c r="A14" s="1" t="s">
        <v>31</v>
      </c>
      <c r="B14" s="1" t="s">
        <v>32</v>
      </c>
      <c r="C14" s="5">
        <v>2.2000000000000002</v>
      </c>
      <c r="D14" s="5">
        <v>0.50990195135927852</v>
      </c>
      <c r="E14" s="8">
        <v>1.6111111111111112</v>
      </c>
      <c r="F14" s="5">
        <v>0.59056365626303609</v>
      </c>
      <c r="G14" s="8">
        <f t="shared" si="0"/>
        <v>3.8111111111111113</v>
      </c>
      <c r="H14" s="1">
        <v>5</v>
      </c>
      <c r="I14" s="6">
        <v>95183.092359869086</v>
      </c>
      <c r="J14" s="7">
        <v>41880.560638342402</v>
      </c>
    </row>
    <row r="15" spans="1:12" x14ac:dyDescent="0.25">
      <c r="A15" s="9" t="s">
        <v>33</v>
      </c>
      <c r="B15" s="9" t="s">
        <v>34</v>
      </c>
      <c r="C15" s="5">
        <v>2.1428571428571428</v>
      </c>
      <c r="D15" s="5">
        <v>0.63887656499993994</v>
      </c>
      <c r="E15" s="8">
        <v>1.7222222222222223</v>
      </c>
      <c r="F15" s="5">
        <v>0.73071924655366149</v>
      </c>
      <c r="G15" s="8">
        <f t="shared" si="0"/>
        <v>3.8650793650793651</v>
      </c>
      <c r="H15" s="9">
        <v>3</v>
      </c>
      <c r="I15" s="6">
        <v>141761.06100225812</v>
      </c>
      <c r="J15" s="7">
        <v>101257.90071589866</v>
      </c>
      <c r="L15" t="s">
        <v>35</v>
      </c>
    </row>
    <row r="16" spans="1:12" x14ac:dyDescent="0.25">
      <c r="A16" s="1" t="s">
        <v>36</v>
      </c>
      <c r="B16" s="1" t="s">
        <v>37</v>
      </c>
      <c r="C16" s="5">
        <v>2.1428571428571428</v>
      </c>
      <c r="D16" s="5">
        <v>0.7095078297976829</v>
      </c>
      <c r="E16" s="8">
        <v>1.65</v>
      </c>
      <c r="F16" s="5">
        <v>0.65383484153110105</v>
      </c>
      <c r="G16" s="8">
        <f t="shared" si="0"/>
        <v>3.7928571428571427</v>
      </c>
      <c r="H16" s="1">
        <v>6</v>
      </c>
      <c r="I16" s="6">
        <v>30810.046725598932</v>
      </c>
      <c r="J16" s="7">
        <v>11003.588116285333</v>
      </c>
    </row>
    <row r="17" spans="1:13" x14ac:dyDescent="0.25">
      <c r="A17" s="1" t="s">
        <v>38</v>
      </c>
      <c r="B17" s="1" t="s">
        <v>39</v>
      </c>
      <c r="C17" s="5">
        <v>2.5238095238095237</v>
      </c>
      <c r="D17" s="5">
        <v>0.66325658462781523</v>
      </c>
      <c r="E17" s="8">
        <v>1.631578947368421</v>
      </c>
      <c r="F17" s="5">
        <v>0.58133479037827684</v>
      </c>
      <c r="G17" s="5">
        <f t="shared" si="0"/>
        <v>4.155388471177945</v>
      </c>
      <c r="H17" s="1">
        <v>6</v>
      </c>
      <c r="I17" s="6">
        <v>388788.78225766576</v>
      </c>
      <c r="J17" s="7">
        <v>163538.13856870067</v>
      </c>
      <c r="L17" t="s">
        <v>40</v>
      </c>
    </row>
    <row r="18" spans="1:13" x14ac:dyDescent="0.25">
      <c r="A18" s="1" t="s">
        <v>41</v>
      </c>
      <c r="B18" s="1" t="s">
        <v>42</v>
      </c>
      <c r="C18" s="5">
        <v>2.0952380952380953</v>
      </c>
      <c r="D18" s="5">
        <v>0.68346190925749162</v>
      </c>
      <c r="E18" s="8">
        <v>1.736842105263158</v>
      </c>
      <c r="F18" s="5">
        <v>0.63594978808392488</v>
      </c>
      <c r="G18" s="8">
        <f t="shared" si="0"/>
        <v>3.8320802005012533</v>
      </c>
      <c r="H18" s="1">
        <v>5</v>
      </c>
      <c r="I18" s="6">
        <v>58343.950800725674</v>
      </c>
      <c r="J18" s="7">
        <v>24448.89366887552</v>
      </c>
    </row>
    <row r="19" spans="1:13" x14ac:dyDescent="0.25">
      <c r="A19" s="1" t="s">
        <v>43</v>
      </c>
      <c r="B19" s="1" t="s">
        <v>44</v>
      </c>
      <c r="C19" s="5">
        <v>2.0476190476190474</v>
      </c>
      <c r="D19" s="5">
        <v>0.72217861371919523</v>
      </c>
      <c r="E19" s="11">
        <v>1.4736842105263157</v>
      </c>
      <c r="F19" s="5">
        <v>0.59545834205182946</v>
      </c>
      <c r="G19" s="8">
        <f t="shared" si="0"/>
        <v>3.5213032581453634</v>
      </c>
      <c r="H19" s="12">
        <v>6</v>
      </c>
      <c r="I19" s="13">
        <v>168231.77901714711</v>
      </c>
      <c r="J19" s="14">
        <v>57412.432521724804</v>
      </c>
      <c r="L19" t="s">
        <v>45</v>
      </c>
    </row>
    <row r="20" spans="1:13" x14ac:dyDescent="0.25">
      <c r="A20" s="9" t="s">
        <v>46</v>
      </c>
      <c r="B20" s="9" t="s">
        <v>47</v>
      </c>
      <c r="C20" s="8">
        <v>1.3529411764705883</v>
      </c>
      <c r="D20" s="5">
        <v>0.72217861371919523</v>
      </c>
      <c r="E20" s="11">
        <v>1.3529411764705883</v>
      </c>
      <c r="F20" s="5">
        <v>0.68093158251707209</v>
      </c>
      <c r="G20" s="11">
        <f t="shared" si="0"/>
        <v>2.7058823529411766</v>
      </c>
      <c r="H20" s="1">
        <v>4</v>
      </c>
      <c r="I20" s="6">
        <v>118908.77095582998</v>
      </c>
      <c r="J20" s="7">
        <v>48129.740624978804</v>
      </c>
    </row>
    <row r="21" spans="1:13" x14ac:dyDescent="0.25">
      <c r="A21" s="9" t="s">
        <v>48</v>
      </c>
      <c r="B21" s="9" t="s">
        <v>49</v>
      </c>
      <c r="C21" s="8">
        <v>1.7619047619047619</v>
      </c>
      <c r="D21" s="5">
        <v>0.68346190925749162</v>
      </c>
      <c r="E21" s="11">
        <v>1.3529411764705883</v>
      </c>
      <c r="F21" s="5">
        <v>0.58823529411764708</v>
      </c>
      <c r="G21" s="8">
        <f t="shared" si="0"/>
        <v>3.1148459383753502</v>
      </c>
      <c r="H21" s="1">
        <v>5</v>
      </c>
      <c r="I21" s="6">
        <v>106125.65220792338</v>
      </c>
      <c r="J21" s="7">
        <v>37396.658397077765</v>
      </c>
      <c r="L21" t="s">
        <v>50</v>
      </c>
    </row>
    <row r="22" spans="1:13" x14ac:dyDescent="0.25">
      <c r="A22" s="1" t="s">
        <v>51</v>
      </c>
      <c r="B22" s="1" t="s">
        <v>52</v>
      </c>
      <c r="C22" s="5">
        <v>2.2380952380952381</v>
      </c>
      <c r="D22" s="5">
        <v>0.68346190925749162</v>
      </c>
      <c r="E22" s="8">
        <v>1.736842105263158</v>
      </c>
      <c r="F22" s="5">
        <v>0.54696341291648753</v>
      </c>
      <c r="G22" s="8">
        <f t="shared" si="0"/>
        <v>3.9749373433583961</v>
      </c>
      <c r="H22" s="1">
        <v>7</v>
      </c>
      <c r="I22" s="6">
        <v>148828.74538470563</v>
      </c>
      <c r="J22" s="7">
        <v>47584.70090531405</v>
      </c>
    </row>
    <row r="23" spans="1:13" x14ac:dyDescent="0.25">
      <c r="A23" s="1" t="s">
        <v>53</v>
      </c>
      <c r="B23" s="1" t="s">
        <v>54</v>
      </c>
      <c r="C23" s="5">
        <v>2.2380952380952381</v>
      </c>
      <c r="D23" s="5">
        <v>0.60982135594598563</v>
      </c>
      <c r="E23" s="8">
        <v>1.6111111111111112</v>
      </c>
      <c r="F23" s="5">
        <v>0.59056365626303609</v>
      </c>
      <c r="G23" s="8">
        <f t="shared" si="0"/>
        <v>3.8492063492063493</v>
      </c>
      <c r="H23" s="1">
        <v>4</v>
      </c>
      <c r="I23" s="6">
        <v>327314.44557983591</v>
      </c>
      <c r="J23" s="7">
        <v>183140.22550300343</v>
      </c>
      <c r="L23" t="s">
        <v>55</v>
      </c>
    </row>
    <row r="24" spans="1:13" x14ac:dyDescent="0.25">
      <c r="A24" s="9" t="s">
        <v>56</v>
      </c>
      <c r="B24" s="9" t="s">
        <v>57</v>
      </c>
      <c r="C24" s="5">
        <v>2.1428571428571428</v>
      </c>
      <c r="D24" s="5">
        <v>0.55939714878432056</v>
      </c>
      <c r="E24" s="8">
        <v>1.631578947368421</v>
      </c>
      <c r="F24" s="5">
        <v>0.58133479037827684</v>
      </c>
      <c r="G24" s="8">
        <f t="shared" si="0"/>
        <v>3.7744360902255636</v>
      </c>
      <c r="H24" s="9">
        <v>3</v>
      </c>
      <c r="I24" s="6">
        <v>277044.93234223005</v>
      </c>
      <c r="J24" s="7">
        <v>197889.23738730719</v>
      </c>
    </row>
    <row r="25" spans="1:13" x14ac:dyDescent="0.25">
      <c r="A25" s="1" t="s">
        <v>58</v>
      </c>
      <c r="B25" s="1" t="s">
        <v>59</v>
      </c>
      <c r="C25" s="5">
        <v>2.1428571428571428</v>
      </c>
      <c r="D25" s="5">
        <v>0.55939714878432056</v>
      </c>
      <c r="E25" s="8">
        <v>1.6666666666666667</v>
      </c>
      <c r="F25" s="5">
        <v>0.57735026918962573</v>
      </c>
      <c r="G25" s="8">
        <f t="shared" si="0"/>
        <v>3.8095238095238093</v>
      </c>
      <c r="H25" s="1">
        <v>5</v>
      </c>
      <c r="I25" s="6">
        <v>190725.98265943414</v>
      </c>
      <c r="J25" s="7">
        <v>81739.706854043208</v>
      </c>
      <c r="L25" s="15" t="s">
        <v>60</v>
      </c>
    </row>
    <row r="26" spans="1:13" x14ac:dyDescent="0.25">
      <c r="A26" s="1" t="s">
        <v>61</v>
      </c>
      <c r="B26" s="1" t="s">
        <v>62</v>
      </c>
      <c r="C26" s="5">
        <v>2.4761904761904763</v>
      </c>
      <c r="D26" s="5">
        <v>0.66325658462781523</v>
      </c>
      <c r="E26" s="8">
        <v>1.4736842105263157</v>
      </c>
      <c r="F26" s="5">
        <v>0.49930699897395464</v>
      </c>
      <c r="G26" s="8">
        <f t="shared" si="0"/>
        <v>3.9498746867167922</v>
      </c>
      <c r="H26" s="1">
        <v>4</v>
      </c>
      <c r="I26" s="6">
        <v>622872.9103515246</v>
      </c>
      <c r="J26" s="7">
        <v>385587.99212237238</v>
      </c>
    </row>
    <row r="27" spans="1:13" x14ac:dyDescent="0.25">
      <c r="A27" s="1" t="s">
        <v>63</v>
      </c>
      <c r="B27" s="1" t="s">
        <v>64</v>
      </c>
      <c r="C27" s="5">
        <v>2.5714285714285716</v>
      </c>
      <c r="D27" s="5">
        <v>0.58321184351980426</v>
      </c>
      <c r="E27" s="8">
        <v>1.5789473684210527</v>
      </c>
      <c r="F27" s="5">
        <v>0.59078800843799073</v>
      </c>
      <c r="G27" s="5">
        <f t="shared" si="0"/>
        <v>4.1503759398496243</v>
      </c>
      <c r="H27" s="1">
        <v>4</v>
      </c>
      <c r="I27" s="6">
        <v>359050.267098271</v>
      </c>
      <c r="J27" s="7">
        <v>230818.02884888853</v>
      </c>
      <c r="L27" t="s">
        <v>65</v>
      </c>
    </row>
    <row r="28" spans="1:13" x14ac:dyDescent="0.25">
      <c r="A28" s="1" t="s">
        <v>66</v>
      </c>
      <c r="B28" s="1" t="s">
        <v>67</v>
      </c>
      <c r="C28" s="5">
        <v>2</v>
      </c>
      <c r="D28" s="5">
        <v>0.53452248382484879</v>
      </c>
      <c r="E28" s="8">
        <v>1.6111111111111112</v>
      </c>
      <c r="F28" s="5">
        <v>0.48749802152178456</v>
      </c>
      <c r="G28" s="8">
        <f t="shared" si="0"/>
        <v>3.6111111111111112</v>
      </c>
      <c r="H28" s="1">
        <v>4</v>
      </c>
      <c r="I28" s="6">
        <v>123677.862966232</v>
      </c>
      <c r="J28" s="7">
        <v>61838.931483116001</v>
      </c>
      <c r="M28" t="s">
        <v>68</v>
      </c>
    </row>
    <row r="29" spans="1:13" x14ac:dyDescent="0.25">
      <c r="A29" s="1" t="s">
        <v>69</v>
      </c>
      <c r="B29" s="1" t="s">
        <v>70</v>
      </c>
      <c r="C29" s="5">
        <v>2.2777777777777777</v>
      </c>
      <c r="D29" s="5">
        <v>0.55832642339560501</v>
      </c>
      <c r="E29" s="8">
        <v>1.6111111111111112</v>
      </c>
      <c r="F29" s="5">
        <v>0.59056365626303609</v>
      </c>
      <c r="G29" s="8">
        <f t="shared" si="0"/>
        <v>3.8888888888888888</v>
      </c>
      <c r="H29" s="1">
        <v>8</v>
      </c>
      <c r="I29" s="6">
        <v>417676.5520246771</v>
      </c>
      <c r="J29" s="7">
        <v>118921.79606258168</v>
      </c>
    </row>
    <row r="30" spans="1:13" x14ac:dyDescent="0.25">
      <c r="A30" s="1" t="s">
        <v>71</v>
      </c>
      <c r="B30" s="1" t="s">
        <v>72</v>
      </c>
      <c r="C30" s="5">
        <v>2.8571428571428572</v>
      </c>
      <c r="D30" s="5">
        <v>0.3499271061118826</v>
      </c>
      <c r="E30" s="8">
        <v>1.8421052631578947</v>
      </c>
      <c r="F30" s="5">
        <v>0.48808518397345807</v>
      </c>
      <c r="G30" s="5">
        <f t="shared" si="0"/>
        <v>4.6992481203007515</v>
      </c>
      <c r="H30" s="1">
        <v>7</v>
      </c>
      <c r="I30" s="6">
        <v>232187.1829097993</v>
      </c>
      <c r="J30" s="7">
        <v>94770.278738693596</v>
      </c>
      <c r="L30" t="s">
        <v>73</v>
      </c>
    </row>
    <row r="31" spans="1:13" x14ac:dyDescent="0.25">
      <c r="A31" s="1" t="s">
        <v>74</v>
      </c>
      <c r="B31" s="1" t="s">
        <v>75</v>
      </c>
      <c r="C31" s="5">
        <v>2.8571428571428572</v>
      </c>
      <c r="D31" s="5">
        <v>0.3499271061118826</v>
      </c>
      <c r="E31" s="8">
        <v>1.736842105263158</v>
      </c>
      <c r="F31" s="5">
        <v>0.44034738238635557</v>
      </c>
      <c r="G31" s="5">
        <f t="shared" si="0"/>
        <v>4.5939849624060152</v>
      </c>
      <c r="H31" s="1">
        <v>7</v>
      </c>
      <c r="I31" s="6">
        <v>622397.45533567981</v>
      </c>
      <c r="J31" s="7">
        <v>254039.77768803257</v>
      </c>
      <c r="M31" t="s">
        <v>76</v>
      </c>
    </row>
    <row r="32" spans="1:13" x14ac:dyDescent="0.25">
      <c r="A32" s="1" t="s">
        <v>77</v>
      </c>
      <c r="B32" s="1" t="s">
        <v>78</v>
      </c>
      <c r="C32" s="5">
        <v>2.8571428571428572</v>
      </c>
      <c r="D32" s="5">
        <v>0.3499271061118826</v>
      </c>
      <c r="E32" s="8">
        <v>1.7647058823529411</v>
      </c>
      <c r="F32" s="5">
        <v>0.42418250299576343</v>
      </c>
      <c r="G32" s="5">
        <f t="shared" si="0"/>
        <v>4.6218487394957979</v>
      </c>
      <c r="H32" s="1">
        <v>7</v>
      </c>
      <c r="I32" s="6">
        <v>696984.22695458482</v>
      </c>
      <c r="J32" s="7">
        <v>284483.35794064688</v>
      </c>
    </row>
    <row r="33" spans="1:18" x14ac:dyDescent="0.25">
      <c r="A33" s="1" t="s">
        <v>79</v>
      </c>
      <c r="B33" s="1" t="s">
        <v>80</v>
      </c>
      <c r="C33" s="5">
        <v>2.5238095238095237</v>
      </c>
      <c r="D33" s="5">
        <v>0.4994327848429293</v>
      </c>
      <c r="E33" s="8">
        <v>1.8421052631578947</v>
      </c>
      <c r="F33" s="5">
        <v>0.36464227527765841</v>
      </c>
      <c r="G33" s="5">
        <f t="shared" si="0"/>
        <v>4.3659147869674184</v>
      </c>
      <c r="H33" s="1">
        <v>7</v>
      </c>
      <c r="I33" s="6">
        <v>49082.966502446849</v>
      </c>
      <c r="J33" s="7">
        <v>17696.5797593856</v>
      </c>
      <c r="L33" t="s">
        <v>81</v>
      </c>
    </row>
    <row r="34" spans="1:18" x14ac:dyDescent="0.25">
      <c r="A34" s="1" t="s">
        <v>82</v>
      </c>
      <c r="B34" s="1" t="s">
        <v>83</v>
      </c>
      <c r="C34" s="5">
        <v>2.5499999999999998</v>
      </c>
      <c r="D34" s="5">
        <v>0.58949130612757983</v>
      </c>
      <c r="E34" s="8">
        <v>1.8947368421052631</v>
      </c>
      <c r="F34" s="5">
        <v>0.30689220499185793</v>
      </c>
      <c r="G34" s="5">
        <f t="shared" si="0"/>
        <v>4.4447368421052627</v>
      </c>
      <c r="H34" s="1">
        <v>7</v>
      </c>
      <c r="I34" s="6">
        <v>345146.77260398777</v>
      </c>
      <c r="J34" s="7">
        <v>125732.03859145267</v>
      </c>
      <c r="M34" t="s">
        <v>84</v>
      </c>
    </row>
    <row r="35" spans="1:18" x14ac:dyDescent="0.25">
      <c r="A35" s="1" t="s">
        <v>85</v>
      </c>
      <c r="B35" s="1" t="s">
        <v>86</v>
      </c>
      <c r="C35" s="5">
        <v>2.5238095238095237</v>
      </c>
      <c r="D35" s="5">
        <v>0.4994327848429293</v>
      </c>
      <c r="E35" s="8">
        <v>1.8235294117647058</v>
      </c>
      <c r="F35" s="5">
        <v>0.51281164041654981</v>
      </c>
      <c r="G35" s="5">
        <f t="shared" si="0"/>
        <v>4.3473389355742293</v>
      </c>
      <c r="H35" s="1">
        <v>5</v>
      </c>
      <c r="I35" s="6">
        <v>452191.08114790317</v>
      </c>
      <c r="J35" s="7">
        <v>228248.83143656063</v>
      </c>
    </row>
    <row r="36" spans="1:18" x14ac:dyDescent="0.25">
      <c r="A36" s="1" t="s">
        <v>87</v>
      </c>
      <c r="B36" s="1" t="s">
        <v>88</v>
      </c>
      <c r="C36" s="5">
        <v>2.4761904761904763</v>
      </c>
      <c r="D36" s="5">
        <v>0.58708704790180732</v>
      </c>
      <c r="E36" s="8">
        <v>1.8947368421052631</v>
      </c>
      <c r="F36" s="5">
        <v>0.30689220499185793</v>
      </c>
      <c r="G36" s="5">
        <f t="shared" si="0"/>
        <v>4.3709273182957391</v>
      </c>
      <c r="H36" s="1">
        <v>6</v>
      </c>
      <c r="I36" s="6">
        <v>130119.02593846153</v>
      </c>
      <c r="J36" s="7">
        <v>53699.915466666665</v>
      </c>
    </row>
    <row r="37" spans="1:18" x14ac:dyDescent="0.25">
      <c r="A37" s="9" t="s">
        <v>89</v>
      </c>
      <c r="B37" s="9" t="s">
        <v>90</v>
      </c>
      <c r="C37" s="5">
        <v>2.0952380952380953</v>
      </c>
      <c r="D37" s="5">
        <v>0.42591770999995993</v>
      </c>
      <c r="E37" s="5">
        <v>2</v>
      </c>
      <c r="F37" s="5">
        <v>0.34299717028501769</v>
      </c>
      <c r="G37" s="5">
        <f t="shared" si="0"/>
        <v>4.0952380952380949</v>
      </c>
      <c r="H37" s="16">
        <v>0</v>
      </c>
      <c r="I37" s="6">
        <v>39194.775804545447</v>
      </c>
      <c r="J37" s="7"/>
    </row>
    <row r="38" spans="1:18" x14ac:dyDescent="0.25">
      <c r="A38" s="1" t="s">
        <v>91</v>
      </c>
      <c r="B38" s="1" t="s">
        <v>92</v>
      </c>
      <c r="C38" s="5">
        <v>2.3333333333333335</v>
      </c>
      <c r="D38" s="5">
        <v>0.47140452079103168</v>
      </c>
      <c r="E38" s="8">
        <v>1.875</v>
      </c>
      <c r="F38" s="5">
        <v>0.33071891388307384</v>
      </c>
      <c r="G38" s="5">
        <f t="shared" si="0"/>
        <v>4.2083333333333339</v>
      </c>
      <c r="H38" s="1">
        <v>4</v>
      </c>
      <c r="I38" s="6">
        <v>55189.879296968575</v>
      </c>
      <c r="J38" s="7">
        <v>32194.096256565004</v>
      </c>
    </row>
    <row r="39" spans="1:18" x14ac:dyDescent="0.25">
      <c r="A39" s="1" t="s">
        <v>93</v>
      </c>
      <c r="B39" s="1" t="s">
        <v>94</v>
      </c>
      <c r="C39" s="5">
        <v>2.5714285714285716</v>
      </c>
      <c r="D39" s="5">
        <v>0.58321184351980426</v>
      </c>
      <c r="E39" s="8">
        <v>1.85</v>
      </c>
      <c r="F39" s="5">
        <v>0.47696960070847283</v>
      </c>
      <c r="G39" s="5">
        <f t="shared" si="0"/>
        <v>4.4214285714285717</v>
      </c>
      <c r="H39" s="1">
        <v>4</v>
      </c>
      <c r="I39" s="6">
        <v>146874.9616890646</v>
      </c>
      <c r="J39" s="7">
        <v>94419.618228684398</v>
      </c>
    </row>
    <row r="40" spans="1:18" x14ac:dyDescent="0.25">
      <c r="A40" s="1" t="s">
        <v>95</v>
      </c>
      <c r="B40" s="1" t="s">
        <v>96</v>
      </c>
      <c r="C40" s="5">
        <v>2.2380952380952381</v>
      </c>
      <c r="D40" s="5">
        <v>0.60982135594598563</v>
      </c>
      <c r="E40" s="8">
        <v>1.6666666666666667</v>
      </c>
      <c r="F40" s="5">
        <v>0.47140452079103168</v>
      </c>
      <c r="G40" s="8">
        <f t="shared" si="0"/>
        <v>3.9047619047619051</v>
      </c>
      <c r="H40" s="1">
        <v>8</v>
      </c>
      <c r="I40" s="6">
        <v>591800.08282285533</v>
      </c>
      <c r="J40" s="7">
        <v>165563.11840877502</v>
      </c>
    </row>
    <row r="41" spans="1:18" x14ac:dyDescent="0.25">
      <c r="A41" s="1" t="s">
        <v>97</v>
      </c>
      <c r="B41" s="1" t="s">
        <v>98</v>
      </c>
      <c r="C41" s="5">
        <v>2.1428571428571428</v>
      </c>
      <c r="D41" s="5">
        <v>0.63887656499993994</v>
      </c>
      <c r="E41" s="8">
        <v>1.7058823529411764</v>
      </c>
      <c r="F41" s="5">
        <v>0.45564509955381371</v>
      </c>
      <c r="G41" s="8">
        <f t="shared" si="0"/>
        <v>3.848739495798319</v>
      </c>
      <c r="H41" s="1">
        <v>6</v>
      </c>
      <c r="I41" s="6">
        <v>105968.61053863094</v>
      </c>
      <c r="J41" s="7">
        <v>37845.932335225334</v>
      </c>
    </row>
    <row r="42" spans="1:18" x14ac:dyDescent="0.25">
      <c r="A42" s="1" t="s">
        <v>99</v>
      </c>
      <c r="B42" s="1" t="s">
        <v>100</v>
      </c>
      <c r="C42" s="5">
        <v>2.9</v>
      </c>
      <c r="D42" s="5">
        <v>0.3</v>
      </c>
      <c r="E42" s="5">
        <v>2</v>
      </c>
      <c r="F42" s="5">
        <v>0.47140452079103168</v>
      </c>
      <c r="G42" s="5">
        <f t="shared" si="0"/>
        <v>4.9000000000000004</v>
      </c>
      <c r="H42" s="1">
        <v>8</v>
      </c>
      <c r="I42" s="6">
        <v>503398.04757510265</v>
      </c>
      <c r="J42" s="7">
        <v>182481.79224597471</v>
      </c>
    </row>
    <row r="43" spans="1:18" x14ac:dyDescent="0.25">
      <c r="A43" s="1" t="s">
        <v>101</v>
      </c>
      <c r="B43" s="1" t="s">
        <v>102</v>
      </c>
      <c r="C43" s="5">
        <v>2.35</v>
      </c>
      <c r="D43" s="5">
        <v>0.65383484153110105</v>
      </c>
      <c r="E43" s="8">
        <v>1.9375</v>
      </c>
      <c r="F43" s="5">
        <v>0.65847835955329614</v>
      </c>
      <c r="G43" s="5">
        <f t="shared" si="0"/>
        <v>4.2874999999999996</v>
      </c>
      <c r="H43" s="1">
        <v>4</v>
      </c>
      <c r="I43" s="6">
        <v>298077.53673032578</v>
      </c>
      <c r="J43" s="7">
        <v>175120.55282906641</v>
      </c>
      <c r="R43" t="s">
        <v>103</v>
      </c>
    </row>
    <row r="44" spans="1:18" x14ac:dyDescent="0.25">
      <c r="A44" s="1" t="s">
        <v>104</v>
      </c>
      <c r="B44" s="1" t="s">
        <v>105</v>
      </c>
      <c r="C44" s="5">
        <v>2.35</v>
      </c>
      <c r="D44" s="5">
        <v>0.72629195231669752</v>
      </c>
      <c r="E44" s="8">
        <v>1.7857142857142858</v>
      </c>
      <c r="F44" s="5">
        <v>0.77261813045656913</v>
      </c>
      <c r="G44" s="5">
        <f t="shared" si="0"/>
        <v>4.1357142857142861</v>
      </c>
      <c r="H44" s="1">
        <v>5</v>
      </c>
      <c r="I44" s="6">
        <v>532499.4371888357</v>
      </c>
      <c r="J44" s="7">
        <v>250274.73547875282</v>
      </c>
    </row>
    <row r="45" spans="1:18" x14ac:dyDescent="0.25">
      <c r="A45" s="1" t="s">
        <v>106</v>
      </c>
      <c r="B45" s="1" t="s">
        <v>107</v>
      </c>
      <c r="C45" s="5">
        <v>2.75</v>
      </c>
      <c r="D45" s="5">
        <v>0.4330127018922193</v>
      </c>
      <c r="E45" s="5">
        <v>2.2222222222222223</v>
      </c>
      <c r="F45" s="5">
        <v>0.41573970964154905</v>
      </c>
      <c r="G45" s="5">
        <f t="shared" si="0"/>
        <v>4.9722222222222223</v>
      </c>
      <c r="H45" s="1">
        <v>5</v>
      </c>
      <c r="I45" s="6">
        <v>260208.47352716149</v>
      </c>
      <c r="J45" s="7">
        <v>143114.66043993883</v>
      </c>
    </row>
    <row r="46" spans="1:18" x14ac:dyDescent="0.25">
      <c r="A46" s="1" t="s">
        <v>108</v>
      </c>
      <c r="B46" s="1" t="s">
        <v>109</v>
      </c>
      <c r="C46" s="5">
        <v>2.2857142857142856</v>
      </c>
      <c r="D46" s="5">
        <v>0.62813837896537705</v>
      </c>
      <c r="E46" s="8">
        <v>1.736842105263158</v>
      </c>
      <c r="F46" s="5">
        <v>0.713929471907923</v>
      </c>
      <c r="G46" s="5">
        <f t="shared" si="0"/>
        <v>4.022556390977444</v>
      </c>
      <c r="H46" s="9">
        <v>3</v>
      </c>
      <c r="I46" s="6">
        <v>355615.82524195698</v>
      </c>
      <c r="J46" s="7">
        <v>270945.39066053863</v>
      </c>
    </row>
    <row r="47" spans="1:18" x14ac:dyDescent="0.25">
      <c r="A47" s="1" t="s">
        <v>110</v>
      </c>
      <c r="B47" s="1" t="s">
        <v>111</v>
      </c>
      <c r="C47" s="5">
        <v>2.2380952380952381</v>
      </c>
      <c r="D47" s="5">
        <v>0.68346190925749162</v>
      </c>
      <c r="E47" s="8">
        <v>1.6111111111111112</v>
      </c>
      <c r="F47" s="5">
        <v>0.48749802152178456</v>
      </c>
      <c r="G47" s="8">
        <f t="shared" si="0"/>
        <v>3.8492063492063493</v>
      </c>
      <c r="H47" s="9">
        <v>3</v>
      </c>
      <c r="I47" s="6">
        <v>264640.55506477924</v>
      </c>
      <c r="J47" s="7">
        <v>197430.25536578769</v>
      </c>
    </row>
    <row r="48" spans="1:18" x14ac:dyDescent="0.25">
      <c r="A48" s="1" t="s">
        <v>112</v>
      </c>
      <c r="B48" s="1" t="s">
        <v>113</v>
      </c>
      <c r="C48" s="5">
        <v>2.4761904761904763</v>
      </c>
      <c r="D48" s="5">
        <v>0.58708704790180732</v>
      </c>
      <c r="E48" s="5">
        <v>2.0555555555555554</v>
      </c>
      <c r="F48" s="8">
        <v>0.6211299937499416</v>
      </c>
      <c r="G48" s="5">
        <f t="shared" si="0"/>
        <v>4.5317460317460316</v>
      </c>
      <c r="H48" s="1">
        <v>4</v>
      </c>
      <c r="I48" s="6">
        <v>196609.63297690748</v>
      </c>
      <c r="J48" s="7">
        <v>121710.72517618083</v>
      </c>
    </row>
    <row r="49" spans="1:10" x14ac:dyDescent="0.25">
      <c r="A49" s="1" t="s">
        <v>114</v>
      </c>
      <c r="B49" s="1" t="s">
        <v>115</v>
      </c>
      <c r="C49" s="5">
        <v>2.5714285714285716</v>
      </c>
      <c r="D49" s="5">
        <v>0.49487165930539351</v>
      </c>
      <c r="E49" s="8">
        <v>1.85</v>
      </c>
      <c r="F49" s="5">
        <v>0.47696960070847283</v>
      </c>
      <c r="G49" s="5">
        <f t="shared" si="0"/>
        <v>4.4214285714285717</v>
      </c>
      <c r="H49" s="1">
        <v>7</v>
      </c>
      <c r="I49" s="6">
        <v>296969.43764449336</v>
      </c>
      <c r="J49" s="7">
        <v>109090.81382858939</v>
      </c>
    </row>
    <row r="50" spans="1:10" x14ac:dyDescent="0.25">
      <c r="A50" s="1" t="s">
        <v>116</v>
      </c>
      <c r="B50" s="1" t="s">
        <v>117</v>
      </c>
      <c r="C50" s="5">
        <v>2.7142857142857144</v>
      </c>
      <c r="D50" s="5">
        <v>0.45175395145262565</v>
      </c>
      <c r="E50" s="5">
        <v>2</v>
      </c>
      <c r="F50" s="5">
        <v>0.54772255750516607</v>
      </c>
      <c r="G50" s="5">
        <f t="shared" si="0"/>
        <v>4.7142857142857144</v>
      </c>
      <c r="H50" s="1">
        <v>8</v>
      </c>
      <c r="I50" s="6">
        <v>507841.00687411887</v>
      </c>
      <c r="J50" s="7">
        <v>172303.19876086176</v>
      </c>
    </row>
    <row r="51" spans="1:10" x14ac:dyDescent="0.25">
      <c r="A51" s="1" t="s">
        <v>118</v>
      </c>
      <c r="B51" s="1" t="s">
        <v>119</v>
      </c>
      <c r="C51" s="5">
        <v>2.5714285714285716</v>
      </c>
      <c r="D51" s="5">
        <v>0.49487165930539351</v>
      </c>
      <c r="E51" s="8">
        <v>1.9473684210526316</v>
      </c>
      <c r="F51" s="5">
        <v>0.39385867229199384</v>
      </c>
      <c r="G51" s="5">
        <f t="shared" si="0"/>
        <v>4.518796992481203</v>
      </c>
      <c r="H51" s="1">
        <v>8</v>
      </c>
      <c r="I51" s="6">
        <v>277653.13491418393</v>
      </c>
      <c r="J51" s="7">
        <v>89245.650508130551</v>
      </c>
    </row>
    <row r="52" spans="1:10" x14ac:dyDescent="0.25">
      <c r="A52" s="1" t="s">
        <v>120</v>
      </c>
      <c r="B52" s="1" t="s">
        <v>121</v>
      </c>
      <c r="C52" s="5">
        <v>2.3333333333333335</v>
      </c>
      <c r="D52" s="5">
        <v>0.56343616981901101</v>
      </c>
      <c r="E52" s="8">
        <v>1.6666666666666667</v>
      </c>
      <c r="F52" s="5">
        <v>0.57735026918962573</v>
      </c>
      <c r="G52" s="5">
        <f t="shared" si="0"/>
        <v>4</v>
      </c>
      <c r="H52" s="16">
        <v>1</v>
      </c>
      <c r="I52" s="6">
        <v>566827.00713594432</v>
      </c>
      <c r="J52" s="7">
        <v>1322596.3499838703</v>
      </c>
    </row>
    <row r="53" spans="1:10" x14ac:dyDescent="0.25">
      <c r="A53" s="9" t="s">
        <v>122</v>
      </c>
      <c r="B53" s="9" t="s">
        <v>136</v>
      </c>
      <c r="C53" s="8">
        <v>1.8571428571428572</v>
      </c>
      <c r="D53" s="5">
        <v>0.55939714878432056</v>
      </c>
      <c r="E53" s="8">
        <v>1.5555555555555556</v>
      </c>
      <c r="F53" s="5">
        <v>0.6849348892187751</v>
      </c>
      <c r="G53" s="8">
        <f t="shared" si="0"/>
        <v>3.412698412698413</v>
      </c>
      <c r="H53" s="16">
        <v>1</v>
      </c>
      <c r="I53" s="6">
        <v>324813.62415384618</v>
      </c>
      <c r="J53" s="7">
        <v>603225.30200000003</v>
      </c>
    </row>
    <row r="54" spans="1:10" x14ac:dyDescent="0.25">
      <c r="A54" s="9" t="s">
        <v>123</v>
      </c>
      <c r="B54" s="9" t="s">
        <v>137</v>
      </c>
      <c r="C54" s="8">
        <v>1.7619047619047619</v>
      </c>
      <c r="D54" s="5">
        <v>0.52596957224701246</v>
      </c>
      <c r="E54" s="11">
        <v>1.3888888888888888</v>
      </c>
      <c r="F54" s="5">
        <v>0.48749802152178456</v>
      </c>
      <c r="G54" s="8">
        <f t="shared" si="0"/>
        <v>3.1507936507936507</v>
      </c>
      <c r="H54" s="16">
        <v>1</v>
      </c>
      <c r="I54" s="6">
        <v>150405.40540540541</v>
      </c>
      <c r="J54" s="7">
        <v>265000</v>
      </c>
    </row>
    <row r="55" spans="1:10" x14ac:dyDescent="0.25">
      <c r="A55" s="1" t="s">
        <v>124</v>
      </c>
      <c r="B55" s="1" t="s">
        <v>125</v>
      </c>
      <c r="C55" s="5">
        <v>2.4761904761904763</v>
      </c>
      <c r="D55" s="5">
        <v>0.58708704790180732</v>
      </c>
      <c r="E55" s="8">
        <v>1.6470588235294117</v>
      </c>
      <c r="F55" s="5">
        <v>0.47788461203740945</v>
      </c>
      <c r="G55" s="5">
        <f t="shared" si="0"/>
        <v>4.1232492997198875</v>
      </c>
      <c r="H55" s="1">
        <v>4</v>
      </c>
      <c r="I55" s="6">
        <v>1385430.6194896661</v>
      </c>
      <c r="J55" s="7">
        <v>857647.5263507457</v>
      </c>
    </row>
    <row r="56" spans="1:10" x14ac:dyDescent="0.25">
      <c r="A56" s="1" t="s">
        <v>126</v>
      </c>
      <c r="B56" s="1" t="s">
        <v>127</v>
      </c>
      <c r="C56" s="5">
        <v>2.6190476190476191</v>
      </c>
      <c r="D56" s="5">
        <v>0.48562090605645569</v>
      </c>
      <c r="E56" s="8">
        <v>1.9444444444444444</v>
      </c>
      <c r="F56" s="5">
        <v>0.40445054940447323</v>
      </c>
      <c r="G56" s="5">
        <f t="shared" si="0"/>
        <v>4.5634920634920633</v>
      </c>
      <c r="H56" s="1">
        <v>4</v>
      </c>
      <c r="I56" s="6">
        <v>671211.34679923125</v>
      </c>
      <c r="J56" s="7">
        <v>439483.61992806807</v>
      </c>
    </row>
    <row r="57" spans="1:10" x14ac:dyDescent="0.25">
      <c r="A57" s="1" t="s">
        <v>128</v>
      </c>
      <c r="B57" s="1" t="s">
        <v>129</v>
      </c>
      <c r="C57" s="5">
        <v>2.5499999999999998</v>
      </c>
      <c r="D57" s="5">
        <v>0.49749371855330998</v>
      </c>
      <c r="E57" s="5">
        <v>2.0555555555555554</v>
      </c>
      <c r="F57" s="5">
        <v>0.40445054940447323</v>
      </c>
      <c r="G57" s="5">
        <f t="shared" si="0"/>
        <v>4.6055555555555552</v>
      </c>
      <c r="H57" s="9">
        <v>3</v>
      </c>
      <c r="I57" s="6">
        <v>87767.521568627461</v>
      </c>
      <c r="J57" s="7">
        <v>74602.393333333326</v>
      </c>
    </row>
    <row r="58" spans="1:10" x14ac:dyDescent="0.25">
      <c r="A58" s="9" t="s">
        <v>130</v>
      </c>
      <c r="B58" s="9" t="s">
        <v>131</v>
      </c>
      <c r="C58" s="5">
        <v>2.0952380952380953</v>
      </c>
      <c r="D58" s="5">
        <v>0.60982135594598563</v>
      </c>
      <c r="E58" s="8">
        <v>1.8333333333333333</v>
      </c>
      <c r="F58" s="5">
        <v>0.5</v>
      </c>
      <c r="G58" s="8">
        <f t="shared" si="0"/>
        <v>3.9285714285714288</v>
      </c>
      <c r="H58" s="1">
        <v>4</v>
      </c>
      <c r="I58" s="6">
        <v>194915.11069727797</v>
      </c>
      <c r="J58" s="7">
        <v>102098.3913176218</v>
      </c>
    </row>
    <row r="59" spans="1:10" x14ac:dyDescent="0.25">
      <c r="A59" s="9" t="s">
        <v>132</v>
      </c>
      <c r="B59" s="9" t="s">
        <v>133</v>
      </c>
      <c r="C59" s="5">
        <v>2.0952380952380953</v>
      </c>
      <c r="D59" s="5">
        <v>0.60982135594598563</v>
      </c>
      <c r="E59" s="8">
        <v>1.7222222222222223</v>
      </c>
      <c r="F59" s="5">
        <v>0.55832642339560501</v>
      </c>
      <c r="G59" s="8">
        <f t="shared" si="0"/>
        <v>3.8174603174603177</v>
      </c>
      <c r="H59" s="1">
        <v>4</v>
      </c>
      <c r="I59" s="6">
        <v>65082.037637442001</v>
      </c>
      <c r="J59" s="7">
        <v>34090.591143422003</v>
      </c>
    </row>
    <row r="60" spans="1:10" x14ac:dyDescent="0.25">
      <c r="A60" s="9" t="s">
        <v>134</v>
      </c>
      <c r="B60" s="9" t="s">
        <v>135</v>
      </c>
      <c r="C60" s="8">
        <v>1.95</v>
      </c>
      <c r="D60" s="5">
        <v>0.58949130612757983</v>
      </c>
      <c r="E60" s="8">
        <v>1.7647058823529411</v>
      </c>
      <c r="F60" s="5">
        <v>0.64437947941784246</v>
      </c>
      <c r="G60" s="8">
        <f t="shared" si="0"/>
        <v>3.7147058823529413</v>
      </c>
      <c r="H60" s="1">
        <v>4</v>
      </c>
      <c r="I60" s="6">
        <v>279583.01591165713</v>
      </c>
      <c r="J60" s="7">
        <v>136296.72025693284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D531F-243F-49F1-A62A-5265C5D7292E}">
  <dimension ref="B2:E59"/>
  <sheetViews>
    <sheetView topLeftCell="A28" workbookViewId="0">
      <selection activeCell="H15" sqref="H15"/>
    </sheetView>
  </sheetViews>
  <sheetFormatPr defaultRowHeight="15" x14ac:dyDescent="0.25"/>
  <cols>
    <col min="3" max="5" width="13.85546875" style="18" bestFit="1" customWidth="1"/>
  </cols>
  <sheetData>
    <row r="2" spans="2:5" x14ac:dyDescent="0.25">
      <c r="B2" s="1"/>
      <c r="C2" s="17" t="s">
        <v>138</v>
      </c>
      <c r="D2" s="17" t="s">
        <v>139</v>
      </c>
      <c r="E2" s="17" t="s">
        <v>140</v>
      </c>
    </row>
    <row r="3" spans="2:5" x14ac:dyDescent="0.25">
      <c r="B3" s="1" t="s">
        <v>8</v>
      </c>
      <c r="C3" s="17">
        <v>420228.44365840004</v>
      </c>
      <c r="D3" s="17">
        <v>442139.482134616</v>
      </c>
      <c r="E3" s="17">
        <v>465406.54902357608</v>
      </c>
    </row>
    <row r="4" spans="2:5" x14ac:dyDescent="0.25">
      <c r="B4" s="1" t="s">
        <v>11</v>
      </c>
      <c r="C4" s="17">
        <v>207829.57161280001</v>
      </c>
      <c r="D4" s="17">
        <v>220092.12455427201</v>
      </c>
      <c r="E4" s="17">
        <v>233168.61917664736</v>
      </c>
    </row>
    <row r="5" spans="2:5" x14ac:dyDescent="0.25">
      <c r="B5" s="1" t="s">
        <v>13</v>
      </c>
      <c r="C5" s="17">
        <v>579466.15267840005</v>
      </c>
      <c r="D5" s="17">
        <v>613084.25100441603</v>
      </c>
      <c r="E5" s="17">
        <v>648791.88057194999</v>
      </c>
    </row>
    <row r="6" spans="2:5" x14ac:dyDescent="0.25">
      <c r="B6" s="1" t="s">
        <v>16</v>
      </c>
      <c r="C6" s="17">
        <v>299712.48191772</v>
      </c>
      <c r="D6" s="17">
        <v>329614.15652853</v>
      </c>
      <c r="E6" s="17">
        <v>350627.13143631391</v>
      </c>
    </row>
    <row r="7" spans="2:5" x14ac:dyDescent="0.25">
      <c r="B7" s="1" t="s">
        <v>18</v>
      </c>
      <c r="C7" s="17">
        <v>589544.81130240008</v>
      </c>
      <c r="D7" s="17">
        <v>582380.9497301681</v>
      </c>
      <c r="E7" s="17">
        <v>708930.85076817102</v>
      </c>
    </row>
    <row r="8" spans="2:5" x14ac:dyDescent="0.25">
      <c r="B8" s="1" t="s">
        <v>21</v>
      </c>
      <c r="C8" s="17">
        <v>123796.14658320001</v>
      </c>
      <c r="D8" s="17">
        <v>132164.75359176801</v>
      </c>
      <c r="E8" s="17">
        <v>141164.29998327786</v>
      </c>
    </row>
    <row r="9" spans="2:5" x14ac:dyDescent="0.25">
      <c r="B9" s="1" t="s">
        <v>23</v>
      </c>
      <c r="C9" s="17">
        <v>155427.16525967998</v>
      </c>
      <c r="D9" s="17">
        <v>131517.61199933602</v>
      </c>
      <c r="E9" s="17">
        <v>188817.13400162454</v>
      </c>
    </row>
    <row r="10" spans="2:5" x14ac:dyDescent="0.25">
      <c r="B10" s="1" t="s">
        <v>26</v>
      </c>
      <c r="C10" s="17">
        <v>296025.25233171997</v>
      </c>
      <c r="D10" s="17">
        <v>298367.78001939796</v>
      </c>
      <c r="E10" s="17">
        <v>293103.88701068726</v>
      </c>
    </row>
    <row r="11" spans="2:5" x14ac:dyDescent="0.25">
      <c r="B11" s="1" t="s">
        <v>28</v>
      </c>
      <c r="C11" s="17">
        <v>61907.371229779994</v>
      </c>
      <c r="D11" s="17">
        <v>75665.242846367182</v>
      </c>
      <c r="E11" s="17">
        <v>67852.398741006939</v>
      </c>
    </row>
    <row r="12" spans="2:5" x14ac:dyDescent="0.25">
      <c r="B12" s="1" t="s">
        <v>31</v>
      </c>
      <c r="C12" s="17">
        <v>57095.042521000003</v>
      </c>
      <c r="D12" s="17">
        <v>59296.476529039996</v>
      </c>
      <c r="E12" s="17">
        <v>61600.863662915195</v>
      </c>
    </row>
    <row r="13" spans="2:5" x14ac:dyDescent="0.25">
      <c r="B13" s="9" t="s">
        <v>33</v>
      </c>
      <c r="C13" s="17">
        <v>0</v>
      </c>
      <c r="D13" s="17">
        <v>0</v>
      </c>
      <c r="E13" s="17">
        <v>0</v>
      </c>
    </row>
    <row r="14" spans="2:5" x14ac:dyDescent="0.25">
      <c r="B14" s="1" t="s">
        <v>36</v>
      </c>
      <c r="C14" s="17">
        <v>23117.806036099999</v>
      </c>
      <c r="D14" s="17">
        <v>15997.505140039997</v>
      </c>
      <c r="E14" s="17">
        <v>17002.988216915201</v>
      </c>
    </row>
    <row r="15" spans="2:5" x14ac:dyDescent="0.25">
      <c r="B15" s="1" t="s">
        <v>38</v>
      </c>
      <c r="C15" s="17">
        <v>252367.15060200001</v>
      </c>
      <c r="D15" s="17">
        <v>281976.25938817998</v>
      </c>
      <c r="E15" s="17">
        <v>299701.09671019344</v>
      </c>
    </row>
    <row r="16" spans="2:5" x14ac:dyDescent="0.25">
      <c r="B16" s="1" t="s">
        <v>41</v>
      </c>
      <c r="C16" s="17">
        <v>29417.585685599995</v>
      </c>
      <c r="D16" s="17">
        <v>36006.042618591993</v>
      </c>
      <c r="E16" s="17">
        <v>38484.169788528969</v>
      </c>
    </row>
    <row r="17" spans="2:5" x14ac:dyDescent="0.25">
      <c r="B17" s="1" t="s">
        <v>43</v>
      </c>
      <c r="C17" s="17">
        <v>73917.711655200008</v>
      </c>
      <c r="D17" s="17">
        <v>106131.888506496</v>
      </c>
      <c r="E17" s="17">
        <v>112753.80569910049</v>
      </c>
    </row>
    <row r="18" spans="2:5" x14ac:dyDescent="0.25">
      <c r="B18" s="9" t="s">
        <v>46</v>
      </c>
      <c r="C18" s="17">
        <v>0</v>
      </c>
      <c r="D18" s="17">
        <v>0</v>
      </c>
      <c r="E18" s="17">
        <v>0</v>
      </c>
    </row>
    <row r="19" spans="2:5" x14ac:dyDescent="0.25">
      <c r="B19" s="9" t="s">
        <v>48</v>
      </c>
      <c r="C19" s="17">
        <v>0</v>
      </c>
      <c r="D19" s="17">
        <v>0</v>
      </c>
      <c r="E19" s="17">
        <v>0</v>
      </c>
    </row>
    <row r="20" spans="2:5" x14ac:dyDescent="0.25">
      <c r="B20" s="1" t="s">
        <v>51</v>
      </c>
      <c r="C20" s="17">
        <v>73183.336094400001</v>
      </c>
      <c r="D20" s="17">
        <v>78191.169700771192</v>
      </c>
      <c r="E20" s="17">
        <v>131754.46459144744</v>
      </c>
    </row>
    <row r="21" spans="2:5" x14ac:dyDescent="0.25">
      <c r="B21" s="1" t="s">
        <v>53</v>
      </c>
      <c r="C21" s="17">
        <v>238437.96350640003</v>
      </c>
      <c r="D21" s="17">
        <v>192914.96692169597</v>
      </c>
      <c r="E21" s="17">
        <v>191323.83628211566</v>
      </c>
    </row>
    <row r="22" spans="2:5" x14ac:dyDescent="0.25">
      <c r="B22" s="9" t="s">
        <v>56</v>
      </c>
      <c r="C22" s="17">
        <v>0</v>
      </c>
      <c r="D22" s="17">
        <v>0</v>
      </c>
      <c r="E22" s="17">
        <v>0</v>
      </c>
    </row>
    <row r="23" spans="2:5" x14ac:dyDescent="0.25">
      <c r="B23" s="1" t="s">
        <v>58</v>
      </c>
      <c r="C23" s="17">
        <v>119414.76526559998</v>
      </c>
      <c r="D23" s="17">
        <v>109870.59674571999</v>
      </c>
      <c r="E23" s="17">
        <v>118108.39211836361</v>
      </c>
    </row>
    <row r="24" spans="2:5" x14ac:dyDescent="0.25">
      <c r="B24" s="1" t="s">
        <v>61</v>
      </c>
      <c r="C24" s="17">
        <v>406431.46712951997</v>
      </c>
      <c r="D24" s="17">
        <v>436332.4822590648</v>
      </c>
      <c r="E24" s="17">
        <v>468235.22382748115</v>
      </c>
    </row>
    <row r="25" spans="2:5" x14ac:dyDescent="0.25">
      <c r="B25" s="1" t="s">
        <v>63</v>
      </c>
      <c r="C25" s="17">
        <v>243377.68832579994</v>
      </c>
      <c r="D25" s="17">
        <v>261286.54406642998</v>
      </c>
      <c r="E25" s="17">
        <v>280117.06569399097</v>
      </c>
    </row>
    <row r="26" spans="2:5" x14ac:dyDescent="0.25">
      <c r="B26" s="1" t="s">
        <v>66</v>
      </c>
      <c r="C26" s="17">
        <v>66198.000612000003</v>
      </c>
      <c r="D26" s="17">
        <v>70378.806984880008</v>
      </c>
      <c r="E26" s="17">
        <v>73675.559445714403</v>
      </c>
    </row>
    <row r="27" spans="2:5" x14ac:dyDescent="0.25">
      <c r="B27" s="1" t="s">
        <v>69</v>
      </c>
      <c r="C27" s="17">
        <v>249580.97029151997</v>
      </c>
      <c r="D27" s="17">
        <v>269071.40746044478</v>
      </c>
      <c r="E27" s="17">
        <v>290015.83547359065</v>
      </c>
    </row>
    <row r="28" spans="2:5" x14ac:dyDescent="0.25">
      <c r="B28" s="1" t="s">
        <v>71</v>
      </c>
      <c r="C28" s="17">
        <v>175104.40121159999</v>
      </c>
      <c r="D28" s="17">
        <v>187644.01707668399</v>
      </c>
      <c r="E28" s="17">
        <v>201134.74020694289</v>
      </c>
    </row>
    <row r="29" spans="2:5" x14ac:dyDescent="0.25">
      <c r="B29" s="1" t="s">
        <v>74</v>
      </c>
      <c r="C29" s="17">
        <v>495125.14725399989</v>
      </c>
      <c r="D29" s="17">
        <v>503243.16828325996</v>
      </c>
      <c r="E29" s="17">
        <v>513168.36170653382</v>
      </c>
    </row>
    <row r="30" spans="2:5" x14ac:dyDescent="0.25">
      <c r="B30" s="1" t="s">
        <v>77</v>
      </c>
      <c r="C30" s="17">
        <v>535492.45047815994</v>
      </c>
      <c r="D30" s="17">
        <v>563915.57681489433</v>
      </c>
      <c r="E30" s="17">
        <v>593267.95245379466</v>
      </c>
    </row>
    <row r="31" spans="2:5" x14ac:dyDescent="0.25">
      <c r="B31" s="1" t="s">
        <v>79</v>
      </c>
      <c r="C31" s="17">
        <v>33188.935113599997</v>
      </c>
      <c r="D31" s="17">
        <v>35052.413073664</v>
      </c>
      <c r="E31" s="17">
        <v>37053.301381080317</v>
      </c>
    </row>
    <row r="32" spans="2:5" x14ac:dyDescent="0.25">
      <c r="B32" s="1" t="s">
        <v>82</v>
      </c>
      <c r="C32" s="17">
        <v>223967.95063312</v>
      </c>
      <c r="D32" s="17">
        <v>289336.10202182876</v>
      </c>
      <c r="E32" s="17">
        <v>234801.57696419457</v>
      </c>
    </row>
    <row r="33" spans="2:5" x14ac:dyDescent="0.25">
      <c r="B33" s="1" t="s">
        <v>85</v>
      </c>
      <c r="C33" s="17">
        <v>308060.41123683</v>
      </c>
      <c r="D33" s="17">
        <v>323162.40202918166</v>
      </c>
      <c r="E33" s="17">
        <v>338834.72033937107</v>
      </c>
    </row>
    <row r="34" spans="2:5" x14ac:dyDescent="0.25">
      <c r="B34" s="1" t="s">
        <v>87</v>
      </c>
      <c r="C34" s="17">
        <v>89759.399049999993</v>
      </c>
      <c r="D34" s="17">
        <v>91280.98014</v>
      </c>
      <c r="E34" s="17">
        <v>92829.189689999999</v>
      </c>
    </row>
    <row r="35" spans="2:5" x14ac:dyDescent="0.25">
      <c r="B35" s="9" t="s">
        <v>89</v>
      </c>
      <c r="C35" s="17">
        <v>0</v>
      </c>
      <c r="D35" s="17">
        <v>0</v>
      </c>
      <c r="E35" s="17">
        <v>0</v>
      </c>
    </row>
    <row r="36" spans="2:5" x14ac:dyDescent="0.25">
      <c r="B36" s="1" t="s">
        <v>91</v>
      </c>
      <c r="C36" s="17">
        <v>52744.497330000006</v>
      </c>
      <c r="D36" s="17">
        <v>27836.915966700002</v>
      </c>
      <c r="E36" s="17">
        <v>28878.513975621001</v>
      </c>
    </row>
    <row r="37" spans="2:5" x14ac:dyDescent="0.25">
      <c r="B37" s="1" t="s">
        <v>93</v>
      </c>
      <c r="C37" s="17">
        <v>106443.2179608</v>
      </c>
      <c r="D37" s="17">
        <v>106994.854754792</v>
      </c>
      <c r="E37" s="17">
        <v>107588.62926193496</v>
      </c>
    </row>
    <row r="38" spans="2:5" x14ac:dyDescent="0.25">
      <c r="B38" s="1" t="s">
        <v>95</v>
      </c>
      <c r="C38" s="17">
        <v>373690.12761318003</v>
      </c>
      <c r="D38" s="17">
        <v>368160.2841611082</v>
      </c>
      <c r="E38" s="17">
        <v>383978.79340538179</v>
      </c>
    </row>
    <row r="39" spans="2:5" x14ac:dyDescent="0.25">
      <c r="B39" s="1" t="s">
        <v>97</v>
      </c>
      <c r="C39" s="17">
        <v>60045.039515999997</v>
      </c>
      <c r="D39" s="17">
        <v>64232.501692839993</v>
      </c>
      <c r="E39" s="17">
        <v>68736.713700809196</v>
      </c>
    </row>
    <row r="40" spans="2:5" x14ac:dyDescent="0.25">
      <c r="B40" s="1" t="s">
        <v>99</v>
      </c>
      <c r="C40" s="17">
        <v>404026.4463908</v>
      </c>
      <c r="D40" s="17">
        <v>414746.91322749201</v>
      </c>
      <c r="E40" s="17">
        <v>422102.827654336</v>
      </c>
    </row>
    <row r="41" spans="2:5" x14ac:dyDescent="0.25">
      <c r="B41" s="1" t="s">
        <v>101</v>
      </c>
      <c r="C41" s="17">
        <v>191540.98448479999</v>
      </c>
      <c r="D41" s="17">
        <v>198298.082221552</v>
      </c>
      <c r="E41" s="17">
        <v>205570.8129124738</v>
      </c>
    </row>
    <row r="42" spans="2:5" x14ac:dyDescent="0.25">
      <c r="B42" s="1" t="s">
        <v>104</v>
      </c>
      <c r="C42" s="17">
        <v>388808.93714999995</v>
      </c>
      <c r="D42" s="17">
        <v>386502.39326838002</v>
      </c>
      <c r="E42" s="17">
        <v>288356.29536631942</v>
      </c>
    </row>
    <row r="43" spans="2:5" x14ac:dyDescent="0.25">
      <c r="B43" s="1" t="s">
        <v>106</v>
      </c>
      <c r="C43" s="17">
        <v>188115.36500063998</v>
      </c>
      <c r="D43" s="17">
        <v>202383.01092351359</v>
      </c>
      <c r="E43" s="17">
        <v>217738.93094558638</v>
      </c>
    </row>
    <row r="44" spans="2:5" x14ac:dyDescent="0.25">
      <c r="B44" s="1" t="s">
        <v>108</v>
      </c>
      <c r="C44" s="17">
        <v>227506.710288</v>
      </c>
      <c r="D44" s="17">
        <v>224846.58205800797</v>
      </c>
      <c r="E44" s="17">
        <v>238557.45383836559</v>
      </c>
    </row>
    <row r="45" spans="2:5" x14ac:dyDescent="0.25">
      <c r="B45" s="1" t="s">
        <v>110</v>
      </c>
      <c r="C45" s="17">
        <v>170845.99984559996</v>
      </c>
      <c r="D45" s="17">
        <v>160809.69673112</v>
      </c>
      <c r="E45" s="17">
        <v>171791.45460603869</v>
      </c>
    </row>
    <row r="46" spans="2:5" x14ac:dyDescent="0.25">
      <c r="B46" s="1" t="s">
        <v>112</v>
      </c>
      <c r="C46" s="17">
        <v>126100.56453288</v>
      </c>
      <c r="D46" s="17">
        <v>149426.08989673518</v>
      </c>
      <c r="E46" s="17">
        <v>138289.81116939968</v>
      </c>
    </row>
    <row r="47" spans="2:5" x14ac:dyDescent="0.25">
      <c r="B47" s="1" t="s">
        <v>114</v>
      </c>
      <c r="C47" s="17">
        <v>201191.28930935997</v>
      </c>
      <c r="D47" s="17">
        <v>215988.34356338636</v>
      </c>
      <c r="E47" s="17">
        <v>231910.70940736061</v>
      </c>
    </row>
    <row r="48" spans="2:5" x14ac:dyDescent="0.25">
      <c r="B48" s="1" t="s">
        <v>116</v>
      </c>
      <c r="C48" s="17">
        <v>362296.30760063999</v>
      </c>
      <c r="D48" s="17">
        <v>389853.09104751359</v>
      </c>
      <c r="E48" s="17">
        <v>419512.35292570642</v>
      </c>
    </row>
    <row r="49" spans="2:5" x14ac:dyDescent="0.25">
      <c r="B49" s="1" t="s">
        <v>118</v>
      </c>
      <c r="C49" s="17">
        <v>187982.74969656</v>
      </c>
      <c r="D49" s="17">
        <v>201766.02503911438</v>
      </c>
      <c r="E49" s="17">
        <v>217121.64871961329</v>
      </c>
    </row>
    <row r="50" spans="2:5" x14ac:dyDescent="0.25">
      <c r="B50" s="1" t="s">
        <v>120</v>
      </c>
      <c r="C50" s="17">
        <v>344767.99111792009</v>
      </c>
      <c r="D50" s="17">
        <v>378142.14541900076</v>
      </c>
      <c r="E50" s="17">
        <v>401296.76094936888</v>
      </c>
    </row>
    <row r="51" spans="2:5" x14ac:dyDescent="0.25">
      <c r="B51" s="9" t="s">
        <v>122</v>
      </c>
      <c r="C51" s="17">
        <v>0</v>
      </c>
      <c r="D51" s="17">
        <v>0</v>
      </c>
      <c r="E51" s="17">
        <v>0</v>
      </c>
    </row>
    <row r="52" spans="2:5" x14ac:dyDescent="0.25">
      <c r="B52" s="9" t="s">
        <v>123</v>
      </c>
      <c r="C52" s="17">
        <v>0</v>
      </c>
      <c r="D52" s="17">
        <v>0</v>
      </c>
      <c r="E52" s="17">
        <v>0</v>
      </c>
    </row>
    <row r="53" spans="2:5" x14ac:dyDescent="0.25">
      <c r="B53" s="1" t="s">
        <v>124</v>
      </c>
      <c r="C53" s="17">
        <v>912726.16338287981</v>
      </c>
      <c r="D53" s="17">
        <v>970557.61936201109</v>
      </c>
      <c r="E53" s="17">
        <v>1032717.8068476447</v>
      </c>
    </row>
    <row r="54" spans="2:5" x14ac:dyDescent="0.25">
      <c r="B54" s="1" t="s">
        <v>126</v>
      </c>
      <c r="C54" s="17">
        <v>463482.76022328</v>
      </c>
      <c r="D54" s="17">
        <v>496647.21179580723</v>
      </c>
      <c r="E54" s="17">
        <v>534114.33573634422</v>
      </c>
    </row>
    <row r="55" spans="2:5" x14ac:dyDescent="0.25">
      <c r="B55" s="1" t="s">
        <v>128</v>
      </c>
      <c r="C55" s="17">
        <v>61610.702999999994</v>
      </c>
      <c r="D55" s="17">
        <v>61610.702999999994</v>
      </c>
      <c r="E55" s="17">
        <v>61610.702999999994</v>
      </c>
    </row>
    <row r="56" spans="2:5" x14ac:dyDescent="0.25">
      <c r="B56" s="9" t="s">
        <v>130</v>
      </c>
      <c r="C56" s="17">
        <v>0</v>
      </c>
      <c r="D56" s="17">
        <v>0</v>
      </c>
      <c r="E56" s="17">
        <v>0</v>
      </c>
    </row>
    <row r="57" spans="2:5" x14ac:dyDescent="0.25">
      <c r="B57" s="9" t="s">
        <v>132</v>
      </c>
      <c r="C57" s="17">
        <v>0</v>
      </c>
      <c r="D57" s="17">
        <v>0</v>
      </c>
      <c r="E57" s="17">
        <v>0</v>
      </c>
    </row>
    <row r="58" spans="2:5" x14ac:dyDescent="0.25">
      <c r="B58" s="9" t="s">
        <v>134</v>
      </c>
      <c r="C58" s="17">
        <v>0</v>
      </c>
      <c r="D58" s="17">
        <v>0</v>
      </c>
      <c r="E58" s="17">
        <v>0</v>
      </c>
    </row>
    <row r="59" spans="2:5" x14ac:dyDescent="0.25">
      <c r="B59" s="1"/>
      <c r="C59" s="17">
        <f>SUM(C3:C58)</f>
        <v>11251101.433719888</v>
      </c>
      <c r="D59" s="17">
        <f>SUM(D3:D58)</f>
        <v>11754917.622298814</v>
      </c>
      <c r="E59" s="17">
        <f>SUM(E3:E58)</f>
        <v>12361600.449387835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9E7BC4CEF2B48B42FD22EFCC3B7AB" ma:contentTypeVersion="15" ma:contentTypeDescription="Create a new document." ma:contentTypeScope="" ma:versionID="668085787c3974edef3c8298c5fe638b">
  <xsd:schema xmlns:xsd="http://www.w3.org/2001/XMLSchema" xmlns:xs="http://www.w3.org/2001/XMLSchema" xmlns:p="http://schemas.microsoft.com/office/2006/metadata/properties" xmlns:ns2="8740ac4b-1b64-435d-9173-467000c52811" xmlns:ns3="5d81ef17-c111-446c-a544-cbca43145485" xmlns:ns4="b8a0a3b7-0c93-43c8-b5ea-603587278e6a" targetNamespace="http://schemas.microsoft.com/office/2006/metadata/properties" ma:root="true" ma:fieldsID="54c7eef24ddb3013afb2bbbc8b5ddc8e" ns2:_="" ns3:_="" ns4:_="">
    <xsd:import namespace="8740ac4b-1b64-435d-9173-467000c52811"/>
    <xsd:import namespace="5d81ef17-c111-446c-a544-cbca43145485"/>
    <xsd:import namespace="b8a0a3b7-0c93-43c8-b5ea-603587278e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0ac4b-1b64-435d-9173-467000c528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754ef04-fc12-425f-87d6-1177d4e89d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ef17-c111-446c-a544-cbca43145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0a3b7-0c93-43c8-b5ea-603587278e6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045f78c-07ba-49eb-9cee-f81f9a1f8fa9}" ma:internalName="TaxCatchAll" ma:showField="CatchAllData" ma:web="5d81ef17-c111-446c-a544-cbca43145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40ac4b-1b64-435d-9173-467000c52811">
      <Terms xmlns="http://schemas.microsoft.com/office/infopath/2007/PartnerControls"/>
    </lcf76f155ced4ddcb4097134ff3c332f>
    <TaxCatchAll xmlns="b8a0a3b7-0c93-43c8-b5ea-603587278e6a" xsi:nil="true"/>
  </documentManagement>
</p:properties>
</file>

<file path=customXml/itemProps1.xml><?xml version="1.0" encoding="utf-8"?>
<ds:datastoreItem xmlns:ds="http://schemas.openxmlformats.org/officeDocument/2006/customXml" ds:itemID="{3660B424-D4C3-4FC0-A54C-5A82D274D8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E588B5-216B-4127-AE29-F2BB16F7E945}"/>
</file>

<file path=customXml/itemProps3.xml><?xml version="1.0" encoding="utf-8"?>
<ds:datastoreItem xmlns:ds="http://schemas.openxmlformats.org/officeDocument/2006/customXml" ds:itemID="{36AD9905-6154-4F86-A973-BDE62C18FA24}">
  <ds:schemaRefs>
    <ds:schemaRef ds:uri="http://schemas.microsoft.com/office/2006/metadata/properties"/>
    <ds:schemaRef ds:uri="http://schemas.microsoft.com/office/infopath/2007/PartnerControls"/>
    <ds:schemaRef ds:uri="2bf8afec-861c-481f-bca2-693422d42c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Proposed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Anderson, Mark M</dc:creator>
  <cp:keywords/>
  <dc:description/>
  <cp:lastModifiedBy>Schultz, Andrew A</cp:lastModifiedBy>
  <cp:revision/>
  <dcterms:created xsi:type="dcterms:W3CDTF">2024-04-23T17:36:50Z</dcterms:created>
  <dcterms:modified xsi:type="dcterms:W3CDTF">2024-04-23T23:27:03Z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0x010100CB39C722877ADD4594611CC48382B1ED</vt:lpwstr>
  </property>
</Properties>
</file>